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<sst xmlns="http://schemas.openxmlformats.org/spreadsheetml/2006/main" count="97" uniqueCount="63">
  <si>
    <t>クロス（壁紙）の数量計算表</t>
  </si>
  <si>
    <t>工事名</t>
  </si>
  <si>
    <t>作成日</t>
  </si>
  <si>
    <t>品番</t>
  </si>
  <si>
    <t>作成者</t>
  </si>
  <si>
    <t>壁の面積＝周長×天井高、壁の正味＝壁の面積−開口の控除、貼る面積＝壁の正味＋天井の面積（天井に貼らない部屋は天井を空けておく）。</t>
  </si>
  <si>
    <t>No.</t>
  </si>
  <si>
    <t>部屋</t>
  </si>
  <si>
    <t>周長（m）</t>
  </si>
  <si>
    <t>天井高（m）</t>
  </si>
  <si>
    <t>壁の面積（m²）</t>
  </si>
  <si>
    <t>開口の控除（m²）</t>
  </si>
  <si>
    <t>壁の正味（m²）</t>
  </si>
  <si>
    <t>天井の面積（m²）</t>
  </si>
  <si>
    <t>貼る面積（m²）</t>
  </si>
  <si>
    <t>備考</t>
  </si>
  <si>
    <t>合計</t>
  </si>
  <si>
    <t>発注する数量</t>
  </si>
  <si>
    <t>貼る面積の合計（m²）</t>
  </si>
  <si>
    <t>上の表の合計</t>
  </si>
  <si>
    <t>ロス率（%）</t>
  </si>
  <si>
    <t>柄合わせ（リピート）のある品・天井の多い部屋は多めに見る</t>
  </si>
  <si>
    <t>必要な面積（m²）</t>
  </si>
  <si>
    <t>貼る面積×（1＋ロス率）</t>
  </si>
  <si>
    <t>クロスの有効幅（m）</t>
  </si>
  <si>
    <t>品番のカタログで確かめて入れる</t>
  </si>
  <si>
    <t>必要な長さ（m）</t>
  </si>
  <si>
    <t>必要な面積÷有効幅</t>
  </si>
  <si>
    <t>1巻の長さ（m）</t>
  </si>
  <si>
    <t>仕入れ先で確かめて入れる</t>
  </si>
  <si>
    <t>発注する巻数</t>
  </si>
  <si>
    <t>必要な長さ÷1巻の長さ（切り上げ）</t>
  </si>
  <si>
    <t>発注する長さ（m）</t>
  </si>
  <si>
    <t>巻数×1巻の長さ</t>
  </si>
  <si>
    <t>〇〇ビル3階 事務所内装改修工事</t>
  </si>
  <si>
    <t>2026年10月17日</t>
  </si>
  <si>
    <t>量産品 SP-0000（例）</t>
  </si>
  <si>
    <t>山田 太郎</t>
  </si>
  <si>
    <t>事務室A</t>
  </si>
  <si>
    <t>ドア2・窓3を控除</t>
  </si>
  <si>
    <t>会議室</t>
  </si>
  <si>
    <t>ドア1を控除</t>
  </si>
  <si>
    <t>給湯室</t>
  </si>
  <si>
    <t>廊下</t>
  </si>
  <si>
    <t>ドア4か所分を控除</t>
  </si>
  <si>
    <t>例：15%。柄合わせ（リピート）のある品・天井の多い部屋は多めに見る</t>
  </si>
  <si>
    <t>例：0.92m。品番のカタログで確かめる</t>
  </si>
  <si>
    <t>例：50m巻。仕入れ先で確かめる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</si>
  <si>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</si>
  <si>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</si>
  <si>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</si>
  <si>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</si>
  <si>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</si>
  <si>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部屋ごとに周長・天井高・開口の控除・天井の面積を入れます（天井に貼らない部屋は天井を空けます）。下の「発注する数量」にロス率・有効幅・1巻の長さを入れると、必要な長さと巻数が出ます。</t>
  </si>
  <si>
    <t>自社に合わせて直すなら</t>
  </si>
  <si>
    <t>品番ごとに有効幅とロス率が違うときは、シートを複製して品番ごとに分けてください。</t>
  </si>
  <si>
    <t>気をつけること</t>
  </si>
  <si>
    <t>ロス率・有効幅・1巻の長さは、記入例ではすべて「例」です。品番のカタログと仕入れ先で確かめて入れてください。数式のセルは上書きしないでください。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</si>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</sst>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5" max="9" width="11" customWidth="1"/>
    <col min="10" max="10" width="1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  <c r="J2" s="3"/>
    </row>
    <row r="3" ht="20" customHeight="1" spans="1:10" x14ac:dyDescent="0.25">
      <c r="A3" s="2" t="s">
        <v>3</v>
      </c>
      <c r="B3" s="3"/>
      <c r="C3" s="3"/>
      <c r="D3" s="3"/>
      <c r="E3" s="3"/>
      <c r="F3" s="2" t="s">
        <v>4</v>
      </c>
      <c r="G3" s="3"/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ht="20" customHeight="1" spans="1:10" x14ac:dyDescent="0.25">
      <c r="A6" s="6">
        <v>1</v>
      </c>
      <c r="B6" s="3"/>
      <c r="C6" s="6"/>
      <c r="D6" s="6"/>
      <c r="E6" s="6">
        <f>IF(OR(C6="",D6=""),"",ROUND(C6*D6,2))</f>
      </c>
      <c r="F6" s="6"/>
      <c r="G6" s="6">
        <f>IF(E6="","",ROUND(E6-F6,2))</f>
      </c>
      <c r="H6" s="6"/>
      <c r="I6" s="6">
        <f>IF(B6="","",ROUND(SUM(G6,H6),2))</f>
      </c>
      <c r="J6" s="7"/>
    </row>
    <row r="7" ht="20" customHeight="1" spans="1:10" x14ac:dyDescent="0.25">
      <c r="A7" s="6">
        <v>2</v>
      </c>
      <c r="B7" s="3"/>
      <c r="C7" s="6"/>
      <c r="D7" s="6"/>
      <c r="E7" s="6">
        <f>IF(OR(C7="",D7=""),"",ROUND(C7*D7,2))</f>
      </c>
      <c r="F7" s="6"/>
      <c r="G7" s="6">
        <f>IF(E7="","",ROUND(E7-F7,2))</f>
      </c>
      <c r="H7" s="6"/>
      <c r="I7" s="6">
        <f>IF(B7="","",ROUND(SUM(G7,H7),2))</f>
      </c>
      <c r="J7" s="7"/>
    </row>
    <row r="8" ht="20" customHeight="1" spans="1:10" x14ac:dyDescent="0.25">
      <c r="A8" s="6">
        <v>3</v>
      </c>
      <c r="B8" s="3"/>
      <c r="C8" s="6"/>
      <c r="D8" s="6"/>
      <c r="E8" s="6">
        <f>IF(OR(C8="",D8=""),"",ROUND(C8*D8,2))</f>
      </c>
      <c r="F8" s="6"/>
      <c r="G8" s="6">
        <f>IF(E8="","",ROUND(E8-F8,2))</f>
      </c>
      <c r="H8" s="6"/>
      <c r="I8" s="6">
        <f>IF(B8="","",ROUND(SUM(G8,H8),2))</f>
      </c>
      <c r="J8" s="7"/>
    </row>
    <row r="9" ht="20" customHeight="1" spans="1:10" x14ac:dyDescent="0.25">
      <c r="A9" s="6">
        <v>4</v>
      </c>
      <c r="B9" s="3"/>
      <c r="C9" s="6"/>
      <c r="D9" s="6"/>
      <c r="E9" s="6">
        <f>IF(OR(C9="",D9=""),"",ROUND(C9*D9,2))</f>
      </c>
      <c r="F9" s="6"/>
      <c r="G9" s="6">
        <f>IF(E9="","",ROUND(E9-F9,2))</f>
      </c>
      <c r="H9" s="6"/>
      <c r="I9" s="6">
        <f>IF(B9="","",ROUND(SUM(G9,H9),2))</f>
      </c>
      <c r="J9" s="7"/>
    </row>
    <row r="10" ht="20" customHeight="1" spans="1:10" x14ac:dyDescent="0.25">
      <c r="A10" s="6">
        <v>5</v>
      </c>
      <c r="B10" s="3"/>
      <c r="C10" s="6"/>
      <c r="D10" s="6"/>
      <c r="E10" s="6">
        <f>IF(OR(C10="",D10=""),"",ROUND(C10*D10,2))</f>
      </c>
      <c r="F10" s="6"/>
      <c r="G10" s="6">
        <f>IF(E10="","",ROUND(E10-F10,2))</f>
      </c>
      <c r="H10" s="6"/>
      <c r="I10" s="6">
        <f>IF(B10="","",ROUND(SUM(G10,H10),2))</f>
      </c>
      <c r="J10" s="7"/>
    </row>
    <row r="11" ht="20" customHeight="1" spans="1:10" x14ac:dyDescent="0.25">
      <c r="A11" s="6">
        <v>6</v>
      </c>
      <c r="B11" s="3"/>
      <c r="C11" s="6"/>
      <c r="D11" s="6"/>
      <c r="E11" s="6">
        <f>IF(OR(C11="",D11=""),"",ROUND(C11*D11,2))</f>
      </c>
      <c r="F11" s="6"/>
      <c r="G11" s="6">
        <f>IF(E11="","",ROUND(E11-F11,2))</f>
      </c>
      <c r="H11" s="6"/>
      <c r="I11" s="6">
        <f>IF(B11="","",ROUND(SUM(G11,H11),2))</f>
      </c>
      <c r="J11" s="7"/>
    </row>
    <row r="12" ht="20" customHeight="1" spans="1:10" x14ac:dyDescent="0.25">
      <c r="A12" s="6">
        <v>7</v>
      </c>
      <c r="B12" s="3"/>
      <c r="C12" s="6"/>
      <c r="D12" s="6"/>
      <c r="E12" s="6">
        <f>IF(OR(C12="",D12=""),"",ROUND(C12*D12,2))</f>
      </c>
      <c r="F12" s="6"/>
      <c r="G12" s="6">
        <f>IF(E12="","",ROUND(E12-F12,2))</f>
      </c>
      <c r="H12" s="6"/>
      <c r="I12" s="6">
        <f>IF(B12="","",ROUND(SUM(G12,H12),2))</f>
      </c>
      <c r="J12" s="7"/>
    </row>
    <row r="13" ht="20" customHeight="1" spans="1:10" x14ac:dyDescent="0.25">
      <c r="A13" s="6">
        <v>8</v>
      </c>
      <c r="B13" s="3"/>
      <c r="C13" s="6"/>
      <c r="D13" s="6"/>
      <c r="E13" s="6">
        <f>IF(OR(C13="",D13=""),"",ROUND(C13*D13,2))</f>
      </c>
      <c r="F13" s="6"/>
      <c r="G13" s="6">
        <f>IF(E13="","",ROUND(E13-F13,2))</f>
      </c>
      <c r="H13" s="6"/>
      <c r="I13" s="6">
        <f>IF(B13="","",ROUND(SUM(G13,H13),2))</f>
      </c>
      <c r="J13" s="7"/>
    </row>
    <row r="14" ht="20" customHeight="1" spans="1:10" x14ac:dyDescent="0.25">
      <c r="A14" s="6">
        <v>9</v>
      </c>
      <c r="B14" s="3"/>
      <c r="C14" s="6"/>
      <c r="D14" s="6"/>
      <c r="E14" s="6">
        <f>IF(OR(C14="",D14=""),"",ROUND(C14*D14,2))</f>
      </c>
      <c r="F14" s="6"/>
      <c r="G14" s="6">
        <f>IF(E14="","",ROUND(E14-F14,2))</f>
      </c>
      <c r="H14" s="6"/>
      <c r="I14" s="6">
        <f>IF(B14="","",ROUND(SUM(G14,H14),2))</f>
      </c>
      <c r="J14" s="7"/>
    </row>
    <row r="15" ht="20" customHeight="1" spans="1:10" x14ac:dyDescent="0.25">
      <c r="A15" s="6">
        <v>10</v>
      </c>
      <c r="B15" s="3"/>
      <c r="C15" s="6"/>
      <c r="D15" s="6"/>
      <c r="E15" s="6">
        <f>IF(OR(C15="",D15=""),"",ROUND(C15*D15,2))</f>
      </c>
      <c r="F15" s="6"/>
      <c r="G15" s="6">
        <f>IF(E15="","",ROUND(E15-F15,2))</f>
      </c>
      <c r="H15" s="6"/>
      <c r="I15" s="6">
        <f>IF(B15="","",ROUND(SUM(G15,H15),2))</f>
      </c>
      <c r="J15" s="7"/>
    </row>
    <row r="16" ht="20" customHeight="1" spans="1:10" x14ac:dyDescent="0.25">
      <c r="A16" s="6">
        <v>11</v>
      </c>
      <c r="B16" s="3"/>
      <c r="C16" s="6"/>
      <c r="D16" s="6"/>
      <c r="E16" s="6">
        <f>IF(OR(C16="",D16=""),"",ROUND(C16*D16,2))</f>
      </c>
      <c r="F16" s="6"/>
      <c r="G16" s="6">
        <f>IF(E16="","",ROUND(E16-F16,2))</f>
      </c>
      <c r="H16" s="6"/>
      <c r="I16" s="6">
        <f>IF(B16="","",ROUND(SUM(G16,H16),2))</f>
      </c>
      <c r="J16" s="7"/>
    </row>
    <row r="17" ht="20" customHeight="1" spans="1:10" x14ac:dyDescent="0.25">
      <c r="A17" s="6">
        <v>12</v>
      </c>
      <c r="B17" s="3"/>
      <c r="C17" s="6"/>
      <c r="D17" s="6"/>
      <c r="E17" s="6">
        <f>IF(OR(C17="",D17=""),"",ROUND(C17*D17,2))</f>
      </c>
      <c r="F17" s="6"/>
      <c r="G17" s="6">
        <f>IF(E17="","",ROUND(E17-F17,2))</f>
      </c>
      <c r="H17" s="6"/>
      <c r="I17" s="6">
        <f>IF(B17="","",ROUND(SUM(G17,H17),2))</f>
      </c>
      <c r="J17" s="7"/>
    </row>
    <row r="18" ht="20" customHeight="1" spans="2:10" x14ac:dyDescent="0.25">
      <c r="B18" s="2" t="s">
        <v>16</v>
      </c>
      <c r="C18" s="7"/>
      <c r="D18" s="7"/>
      <c r="E18" s="6">
        <f>SUM(E6:E17)</f>
        <v>0</v>
      </c>
      <c r="F18" s="6">
        <f>SUM(F6:F17)</f>
        <v>0</v>
      </c>
      <c r="G18" s="6">
        <f>SUM(G6:G17)</f>
        <v>0</v>
      </c>
      <c r="H18" s="6">
        <f>SUM(H6:H17)</f>
        <v>0</v>
      </c>
      <c r="I18" s="6">
        <f>SUM(I6:I17)</f>
        <v>0</v>
      </c>
      <c r="J18" s="7"/>
    </row>
    <row r="19" ht="20" customHeight="1" x14ac:dyDescent="0.25"/>
    <row r="20" ht="20" customHeight="1" spans="1:10" x14ac:dyDescent="0.25">
      <c r="A20" s="8" t="s">
        <v>17</v>
      </c>
      <c r="B20" s="8"/>
      <c r="C20" s="8"/>
      <c r="D20" s="8"/>
      <c r="E20" s="8"/>
      <c r="F20" s="8"/>
      <c r="G20" s="8"/>
      <c r="H20" s="8"/>
      <c r="I20" s="8"/>
      <c r="J20" s="8"/>
    </row>
    <row r="21" ht="20" customHeight="1" spans="1:10" x14ac:dyDescent="0.25">
      <c r="A21" s="2" t="s">
        <v>18</v>
      </c>
      <c r="B21" s="2"/>
      <c r="C21" s="2"/>
      <c r="D21" s="6">
        <f>I18</f>
        <v>0</v>
      </c>
      <c r="E21" s="4" t="s">
        <v>19</v>
      </c>
      <c r="F21" s="4"/>
      <c r="G21" s="4"/>
      <c r="H21" s="4"/>
      <c r="I21" s="4"/>
      <c r="J21" s="4"/>
    </row>
    <row r="22" ht="20" customHeight="1" spans="1:10" x14ac:dyDescent="0.25">
      <c r="A22" s="2" t="s">
        <v>20</v>
      </c>
      <c r="B22" s="2"/>
      <c r="C22" s="2"/>
      <c r="D22" s="6"/>
      <c r="E22" s="4" t="s">
        <v>21</v>
      </c>
      <c r="F22" s="4"/>
      <c r="G22" s="4"/>
      <c r="H22" s="4"/>
      <c r="I22" s="4"/>
      <c r="J22" s="4"/>
    </row>
    <row r="23" ht="20" customHeight="1" spans="1:10" x14ac:dyDescent="0.25">
      <c r="A23" s="2" t="s">
        <v>22</v>
      </c>
      <c r="B23" s="2"/>
      <c r="C23" s="2"/>
      <c r="D23" s="6">
        <f>ROUND(D21*(1+D22/100),2)</f>
        <v>0</v>
      </c>
      <c r="E23" s="4" t="s">
        <v>23</v>
      </c>
      <c r="F23" s="4"/>
      <c r="G23" s="4"/>
      <c r="H23" s="4"/>
      <c r="I23" s="4"/>
      <c r="J23" s="4"/>
    </row>
    <row r="24" ht="20" customHeight="1" spans="1:10" x14ac:dyDescent="0.25">
      <c r="A24" s="2" t="s">
        <v>24</v>
      </c>
      <c r="B24" s="2"/>
      <c r="C24" s="2"/>
      <c r="D24" s="6"/>
      <c r="E24" s="4" t="s">
        <v>25</v>
      </c>
      <c r="F24" s="4"/>
      <c r="G24" s="4"/>
      <c r="H24" s="4"/>
      <c r="I24" s="4"/>
      <c r="J24" s="4"/>
    </row>
    <row r="25" ht="20" customHeight="1" spans="1:10" x14ac:dyDescent="0.25">
      <c r="A25" s="2" t="s">
        <v>26</v>
      </c>
      <c r="B25" s="2"/>
      <c r="C25" s="2"/>
      <c r="D25" s="6">
        <f>IF(D24="","",ROUND(D23/D24,1))</f>
      </c>
      <c r="E25" s="4" t="s">
        <v>27</v>
      </c>
      <c r="F25" s="4"/>
      <c r="G25" s="4"/>
      <c r="H25" s="4"/>
      <c r="I25" s="4"/>
      <c r="J25" s="4"/>
    </row>
    <row r="26" ht="20" customHeight="1" spans="1:10" x14ac:dyDescent="0.25">
      <c r="A26" s="2" t="s">
        <v>28</v>
      </c>
      <c r="B26" s="2"/>
      <c r="C26" s="2"/>
      <c r="D26" s="6"/>
      <c r="E26" s="4" t="s">
        <v>29</v>
      </c>
      <c r="F26" s="4"/>
      <c r="G26" s="4"/>
      <c r="H26" s="4"/>
      <c r="I26" s="4"/>
      <c r="J26" s="4"/>
    </row>
    <row r="27" ht="20" customHeight="1" spans="1:10" x14ac:dyDescent="0.25">
      <c r="A27" s="2" t="s">
        <v>30</v>
      </c>
      <c r="B27" s="2"/>
      <c r="C27" s="2"/>
      <c r="D27" s="6">
        <f>IF(OR(D25="",D26=""),"",ROUNDUP(D25/D26,0))</f>
      </c>
      <c r="E27" s="4" t="s">
        <v>31</v>
      </c>
      <c r="F27" s="4"/>
      <c r="G27" s="4"/>
      <c r="H27" s="4"/>
      <c r="I27" s="4"/>
      <c r="J27" s="4"/>
    </row>
    <row r="28" ht="20" customHeight="1" spans="1:10" x14ac:dyDescent="0.25">
      <c r="A28" s="2" t="s">
        <v>32</v>
      </c>
      <c r="B28" s="2"/>
      <c r="C28" s="2"/>
      <c r="D28" s="6">
        <f>IF(D27="","",D27*D26)</f>
      </c>
      <c r="E28" s="4" t="s">
        <v>33</v>
      </c>
      <c r="F28" s="4"/>
      <c r="G28" s="4"/>
      <c r="H28" s="4"/>
      <c r="I28" s="4"/>
      <c r="J28" s="4"/>
    </row>
  </sheetData>
  <mergeCells count="23">
    <mergeCell ref="A1:J1"/>
    <mergeCell ref="B2:E2"/>
    <mergeCell ref="G2:J2"/>
    <mergeCell ref="B3:E3"/>
    <mergeCell ref="G3:J3"/>
    <mergeCell ref="A4:J4"/>
    <mergeCell ref="A20:J20"/>
    <mergeCell ref="A21:C21"/>
    <mergeCell ref="E21:J21"/>
    <mergeCell ref="A22:C22"/>
    <mergeCell ref="E22:J22"/>
    <mergeCell ref="A23:C23"/>
    <mergeCell ref="E23:J23"/>
    <mergeCell ref="A24:C24"/>
    <mergeCell ref="E24:J24"/>
    <mergeCell ref="A25:C25"/>
    <mergeCell ref="E25:J25"/>
    <mergeCell ref="A26:C26"/>
    <mergeCell ref="E26:J26"/>
    <mergeCell ref="A27:C27"/>
    <mergeCell ref="E27:J27"/>
    <mergeCell ref="A28:C28"/>
    <mergeCell ref="E28:J28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5" max="9" width="11" customWidth="1"/>
    <col min="10" max="10" width="1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 t="s">
        <v>34</v>
      </c>
      <c r="C2" s="3"/>
      <c r="D2" s="3"/>
      <c r="E2" s="3"/>
      <c r="F2" s="2" t="s">
        <v>2</v>
      </c>
      <c r="G2" s="3" t="s">
        <v>35</v>
      </c>
      <c r="H2" s="3"/>
      <c r="I2" s="3"/>
      <c r="J2" s="3"/>
    </row>
    <row r="3" ht="20" customHeight="1" spans="1:10" x14ac:dyDescent="0.25">
      <c r="A3" s="2" t="s">
        <v>3</v>
      </c>
      <c r="B3" s="3" t="s">
        <v>36</v>
      </c>
      <c r="C3" s="3"/>
      <c r="D3" s="3"/>
      <c r="E3" s="3"/>
      <c r="F3" s="2" t="s">
        <v>4</v>
      </c>
      <c r="G3" s="3" t="s">
        <v>37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ht="20" customHeight="1" spans="1:10" x14ac:dyDescent="0.25">
      <c r="A6" s="6">
        <v>1</v>
      </c>
      <c r="B6" s="3" t="s">
        <v>38</v>
      </c>
      <c r="C6" s="6">
        <v>28.8</v>
      </c>
      <c r="D6" s="6">
        <v>2.6</v>
      </c>
      <c r="E6" s="6">
        <f>IF(OR(C6="",D6=""),"",ROUND(C6*D6,2))</f>
        <v>74.88</v>
      </c>
      <c r="F6" s="6">
        <v>10.08</v>
      </c>
      <c r="G6" s="6">
        <f>IF(E6="","",ROUND(E6-F6,2))</f>
        <v>64.8</v>
      </c>
      <c r="H6" s="6">
        <v>50.4</v>
      </c>
      <c r="I6" s="6">
        <f>IF(B6="","",ROUND(SUM(G6,H6),2))</f>
        <v>115.2</v>
      </c>
      <c r="J6" s="7" t="s">
        <v>39</v>
      </c>
    </row>
    <row r="7" ht="20" customHeight="1" spans="1:10" x14ac:dyDescent="0.25">
      <c r="A7" s="6">
        <v>2</v>
      </c>
      <c r="B7" s="3" t="s">
        <v>40</v>
      </c>
      <c r="C7" s="6">
        <v>16.2</v>
      </c>
      <c r="D7" s="6">
        <v>2.6</v>
      </c>
      <c r="E7" s="6">
        <f>IF(OR(C7="",D7=""),"",ROUND(C7*D7,2))</f>
        <v>42.12</v>
      </c>
      <c r="F7" s="6">
        <v>1.8</v>
      </c>
      <c r="G7" s="6">
        <f>IF(E7="","",ROUND(E7-F7,2))</f>
        <v>40.32</v>
      </c>
      <c r="H7" s="6">
        <v>16.2</v>
      </c>
      <c r="I7" s="6">
        <f>IF(B7="","",ROUND(SUM(G7,H7),2))</f>
        <v>56.52</v>
      </c>
      <c r="J7" s="7" t="s">
        <v>41</v>
      </c>
    </row>
    <row r="8" ht="20" customHeight="1" spans="1:10" x14ac:dyDescent="0.25">
      <c r="A8" s="6">
        <v>3</v>
      </c>
      <c r="B8" s="3" t="s">
        <v>42</v>
      </c>
      <c r="C8" s="6">
        <v>8.4</v>
      </c>
      <c r="D8" s="6">
        <v>2.4</v>
      </c>
      <c r="E8" s="6">
        <f>IF(OR(C8="",D8=""),"",ROUND(C8*D8,2))</f>
        <v>20.16</v>
      </c>
      <c r="F8" s="6">
        <v>1.6</v>
      </c>
      <c r="G8" s="6">
        <f>IF(E8="","",ROUND(E8-F8,2))</f>
        <v>18.56</v>
      </c>
      <c r="H8" s="6">
        <v>4.32</v>
      </c>
      <c r="I8" s="6">
        <f>IF(B8="","",ROUND(SUM(G8,H8),2))</f>
        <v>22.88</v>
      </c>
      <c r="J8" s="7" t="s">
        <v>41</v>
      </c>
    </row>
    <row r="9" ht="20" customHeight="1" spans="1:10" x14ac:dyDescent="0.25">
      <c r="A9" s="6">
        <v>4</v>
      </c>
      <c r="B9" s="3" t="s">
        <v>43</v>
      </c>
      <c r="C9" s="6">
        <v>18</v>
      </c>
      <c r="D9" s="6">
        <v>2.6</v>
      </c>
      <c r="E9" s="6">
        <f>IF(OR(C9="",D9=""),"",ROUND(C9*D9,2))</f>
        <v>46.8</v>
      </c>
      <c r="F9" s="6">
        <v>3.6</v>
      </c>
      <c r="G9" s="6">
        <f>IF(E9="","",ROUND(E9-F9,2))</f>
        <v>43.2</v>
      </c>
      <c r="H9" s="6">
        <v>12.6</v>
      </c>
      <c r="I9" s="6">
        <f>IF(B9="","",ROUND(SUM(G9,H9),2))</f>
        <v>55.8</v>
      </c>
      <c r="J9" s="7" t="s">
        <v>44</v>
      </c>
    </row>
    <row r="10" ht="20" customHeight="1" spans="1:10" x14ac:dyDescent="0.25">
      <c r="A10" s="6">
        <v>5</v>
      </c>
      <c r="B10" s="3"/>
      <c r="C10" s="6"/>
      <c r="D10" s="6"/>
      <c r="E10" s="6">
        <f>IF(OR(C10="",D10=""),"",ROUND(C10*D10,2))</f>
      </c>
      <c r="F10" s="6"/>
      <c r="G10" s="6">
        <f>IF(E10="","",ROUND(E10-F10,2))</f>
      </c>
      <c r="H10" s="6"/>
      <c r="I10" s="6">
        <f>IF(B10="","",ROUND(SUM(G10,H10),2))</f>
      </c>
      <c r="J10" s="7"/>
    </row>
    <row r="11" ht="20" customHeight="1" spans="1:10" x14ac:dyDescent="0.25">
      <c r="A11" s="6">
        <v>6</v>
      </c>
      <c r="B11" s="3"/>
      <c r="C11" s="6"/>
      <c r="D11" s="6"/>
      <c r="E11" s="6">
        <f>IF(OR(C11="",D11=""),"",ROUND(C11*D11,2))</f>
      </c>
      <c r="F11" s="6"/>
      <c r="G11" s="6">
        <f>IF(E11="","",ROUND(E11-F11,2))</f>
      </c>
      <c r="H11" s="6"/>
      <c r="I11" s="6">
        <f>IF(B11="","",ROUND(SUM(G11,H11),2))</f>
      </c>
      <c r="J11" s="7"/>
    </row>
    <row r="12" ht="20" customHeight="1" spans="1:10" x14ac:dyDescent="0.25">
      <c r="A12" s="6">
        <v>7</v>
      </c>
      <c r="B12" s="3"/>
      <c r="C12" s="6"/>
      <c r="D12" s="6"/>
      <c r="E12" s="6">
        <f>IF(OR(C12="",D12=""),"",ROUND(C12*D12,2))</f>
      </c>
      <c r="F12" s="6"/>
      <c r="G12" s="6">
        <f>IF(E12="","",ROUND(E12-F12,2))</f>
      </c>
      <c r="H12" s="6"/>
      <c r="I12" s="6">
        <f>IF(B12="","",ROUND(SUM(G12,H12),2))</f>
      </c>
      <c r="J12" s="7"/>
    </row>
    <row r="13" ht="20" customHeight="1" spans="1:10" x14ac:dyDescent="0.25">
      <c r="A13" s="6">
        <v>8</v>
      </c>
      <c r="B13" s="3"/>
      <c r="C13" s="6"/>
      <c r="D13" s="6"/>
      <c r="E13" s="6">
        <f>IF(OR(C13="",D13=""),"",ROUND(C13*D13,2))</f>
      </c>
      <c r="F13" s="6"/>
      <c r="G13" s="6">
        <f>IF(E13="","",ROUND(E13-F13,2))</f>
      </c>
      <c r="H13" s="6"/>
      <c r="I13" s="6">
        <f>IF(B13="","",ROUND(SUM(G13,H13),2))</f>
      </c>
      <c r="J13" s="7"/>
    </row>
    <row r="14" ht="20" customHeight="1" spans="1:10" x14ac:dyDescent="0.25">
      <c r="A14" s="6">
        <v>9</v>
      </c>
      <c r="B14" s="3"/>
      <c r="C14" s="6"/>
      <c r="D14" s="6"/>
      <c r="E14" s="6">
        <f>IF(OR(C14="",D14=""),"",ROUND(C14*D14,2))</f>
      </c>
      <c r="F14" s="6"/>
      <c r="G14" s="6">
        <f>IF(E14="","",ROUND(E14-F14,2))</f>
      </c>
      <c r="H14" s="6"/>
      <c r="I14" s="6">
        <f>IF(B14="","",ROUND(SUM(G14,H14),2))</f>
      </c>
      <c r="J14" s="7"/>
    </row>
    <row r="15" ht="20" customHeight="1" spans="1:10" x14ac:dyDescent="0.25">
      <c r="A15" s="6">
        <v>10</v>
      </c>
      <c r="B15" s="3"/>
      <c r="C15" s="6"/>
      <c r="D15" s="6"/>
      <c r="E15" s="6">
        <f>IF(OR(C15="",D15=""),"",ROUND(C15*D15,2))</f>
      </c>
      <c r="F15" s="6"/>
      <c r="G15" s="6">
        <f>IF(E15="","",ROUND(E15-F15,2))</f>
      </c>
      <c r="H15" s="6"/>
      <c r="I15" s="6">
        <f>IF(B15="","",ROUND(SUM(G15,H15),2))</f>
      </c>
      <c r="J15" s="7"/>
    </row>
    <row r="16" ht="20" customHeight="1" spans="1:10" x14ac:dyDescent="0.25">
      <c r="A16" s="6">
        <v>11</v>
      </c>
      <c r="B16" s="3"/>
      <c r="C16" s="6"/>
      <c r="D16" s="6"/>
      <c r="E16" s="6">
        <f>IF(OR(C16="",D16=""),"",ROUND(C16*D16,2))</f>
      </c>
      <c r="F16" s="6"/>
      <c r="G16" s="6">
        <f>IF(E16="","",ROUND(E16-F16,2))</f>
      </c>
      <c r="H16" s="6"/>
      <c r="I16" s="6">
        <f>IF(B16="","",ROUND(SUM(G16,H16),2))</f>
      </c>
      <c r="J16" s="7"/>
    </row>
    <row r="17" ht="20" customHeight="1" spans="1:10" x14ac:dyDescent="0.25">
      <c r="A17" s="6">
        <v>12</v>
      </c>
      <c r="B17" s="3"/>
      <c r="C17" s="6"/>
      <c r="D17" s="6"/>
      <c r="E17" s="6">
        <f>IF(OR(C17="",D17=""),"",ROUND(C17*D17,2))</f>
      </c>
      <c r="F17" s="6"/>
      <c r="G17" s="6">
        <f>IF(E17="","",ROUND(E17-F17,2))</f>
      </c>
      <c r="H17" s="6"/>
      <c r="I17" s="6">
        <f>IF(B17="","",ROUND(SUM(G17,H17),2))</f>
      </c>
      <c r="J17" s="7"/>
    </row>
    <row r="18" ht="20" customHeight="1" spans="2:10" x14ac:dyDescent="0.25">
      <c r="B18" s="2" t="s">
        <v>16</v>
      </c>
      <c r="C18" s="7"/>
      <c r="D18" s="7"/>
      <c r="E18" s="6">
        <f>SUM(E6:E17)</f>
        <v>183.96</v>
      </c>
      <c r="F18" s="6">
        <f>SUM(F6:F17)</f>
        <v>17.08</v>
      </c>
      <c r="G18" s="6">
        <f>SUM(G6:G17)</f>
        <v>166.88</v>
      </c>
      <c r="H18" s="6">
        <f>SUM(H6:H17)</f>
        <v>83.52</v>
      </c>
      <c r="I18" s="6">
        <f>SUM(I6:I17)</f>
        <v>250.4</v>
      </c>
      <c r="J18" s="7"/>
    </row>
    <row r="19" ht="20" customHeight="1" x14ac:dyDescent="0.25"/>
    <row r="20" ht="20" customHeight="1" spans="1:10" x14ac:dyDescent="0.25">
      <c r="A20" s="8" t="s">
        <v>17</v>
      </c>
      <c r="B20" s="8"/>
      <c r="C20" s="8"/>
      <c r="D20" s="8"/>
      <c r="E20" s="8"/>
      <c r="F20" s="8"/>
      <c r="G20" s="8"/>
      <c r="H20" s="8"/>
      <c r="I20" s="8"/>
      <c r="J20" s="8"/>
    </row>
    <row r="21" ht="20" customHeight="1" spans="1:10" x14ac:dyDescent="0.25">
      <c r="A21" s="2" t="s">
        <v>18</v>
      </c>
      <c r="B21" s="2"/>
      <c r="C21" s="2"/>
      <c r="D21" s="6">
        <f>I18</f>
        <v>250.4</v>
      </c>
      <c r="E21" s="4" t="s">
        <v>19</v>
      </c>
      <c r="F21" s="4"/>
      <c r="G21" s="4"/>
      <c r="H21" s="4"/>
      <c r="I21" s="4"/>
      <c r="J21" s="4"/>
    </row>
    <row r="22" ht="20" customHeight="1" spans="1:10" x14ac:dyDescent="0.25">
      <c r="A22" s="2" t="s">
        <v>20</v>
      </c>
      <c r="B22" s="2"/>
      <c r="C22" s="2"/>
      <c r="D22" s="6">
        <v>15</v>
      </c>
      <c r="E22" s="4" t="s">
        <v>45</v>
      </c>
      <c r="F22" s="4"/>
      <c r="G22" s="4"/>
      <c r="H22" s="4"/>
      <c r="I22" s="4"/>
      <c r="J22" s="4"/>
    </row>
    <row r="23" ht="20" customHeight="1" spans="1:10" x14ac:dyDescent="0.25">
      <c r="A23" s="2" t="s">
        <v>22</v>
      </c>
      <c r="B23" s="2"/>
      <c r="C23" s="2"/>
      <c r="D23" s="6">
        <f>ROUND(D21*(1+D22/100),2)</f>
        <v>287.96</v>
      </c>
      <c r="E23" s="4" t="s">
        <v>23</v>
      </c>
      <c r="F23" s="4"/>
      <c r="G23" s="4"/>
      <c r="H23" s="4"/>
      <c r="I23" s="4"/>
      <c r="J23" s="4"/>
    </row>
    <row r="24" ht="20" customHeight="1" spans="1:10" x14ac:dyDescent="0.25">
      <c r="A24" s="2" t="s">
        <v>24</v>
      </c>
      <c r="B24" s="2"/>
      <c r="C24" s="2"/>
      <c r="D24" s="6">
        <v>0.92</v>
      </c>
      <c r="E24" s="4" t="s">
        <v>46</v>
      </c>
      <c r="F24" s="4"/>
      <c r="G24" s="4"/>
      <c r="H24" s="4"/>
      <c r="I24" s="4"/>
      <c r="J24" s="4"/>
    </row>
    <row r="25" ht="20" customHeight="1" spans="1:10" x14ac:dyDescent="0.25">
      <c r="A25" s="2" t="s">
        <v>26</v>
      </c>
      <c r="B25" s="2"/>
      <c r="C25" s="2"/>
      <c r="D25" s="6">
        <f>IF(D24="","",ROUND(D23/D24,1))</f>
        <v>313</v>
      </c>
      <c r="E25" s="4" t="s">
        <v>27</v>
      </c>
      <c r="F25" s="4"/>
      <c r="G25" s="4"/>
      <c r="H25" s="4"/>
      <c r="I25" s="4"/>
      <c r="J25" s="4"/>
    </row>
    <row r="26" ht="20" customHeight="1" spans="1:10" x14ac:dyDescent="0.25">
      <c r="A26" s="2" t="s">
        <v>28</v>
      </c>
      <c r="B26" s="2"/>
      <c r="C26" s="2"/>
      <c r="D26" s="6">
        <v>50</v>
      </c>
      <c r="E26" s="4" t="s">
        <v>47</v>
      </c>
      <c r="F26" s="4"/>
      <c r="G26" s="4"/>
      <c r="H26" s="4"/>
      <c r="I26" s="4"/>
      <c r="J26" s="4"/>
    </row>
    <row r="27" ht="20" customHeight="1" spans="1:10" x14ac:dyDescent="0.25">
      <c r="A27" s="2" t="s">
        <v>30</v>
      </c>
      <c r="B27" s="2"/>
      <c r="C27" s="2"/>
      <c r="D27" s="6">
        <f>IF(OR(D25="",D26=""),"",ROUNDUP(D25/D26,0))</f>
        <v>7</v>
      </c>
      <c r="E27" s="4" t="s">
        <v>31</v>
      </c>
      <c r="F27" s="4"/>
      <c r="G27" s="4"/>
      <c r="H27" s="4"/>
      <c r="I27" s="4"/>
      <c r="J27" s="4"/>
    </row>
    <row r="28" ht="20" customHeight="1" spans="1:10" x14ac:dyDescent="0.25">
      <c r="A28" s="2" t="s">
        <v>32</v>
      </c>
      <c r="B28" s="2"/>
      <c r="C28" s="2"/>
      <c r="D28" s="6">
        <f>IF(D27="","",D27*D26)</f>
        <v>350</v>
      </c>
      <c r="E28" s="4" t="s">
        <v>33</v>
      </c>
      <c r="F28" s="4"/>
      <c r="G28" s="4"/>
      <c r="H28" s="4"/>
      <c r="I28" s="4"/>
      <c r="J28" s="4"/>
    </row>
  </sheetData>
  <mergeCells count="23">
    <mergeCell ref="A1:J1"/>
    <mergeCell ref="B2:E2"/>
    <mergeCell ref="G2:J2"/>
    <mergeCell ref="B3:E3"/>
    <mergeCell ref="G3:J3"/>
    <mergeCell ref="A4:J4"/>
    <mergeCell ref="A20:J20"/>
    <mergeCell ref="A21:C21"/>
    <mergeCell ref="E21:J21"/>
    <mergeCell ref="A22:C22"/>
    <mergeCell ref="E22:J22"/>
    <mergeCell ref="A23:C23"/>
    <mergeCell ref="E23:J23"/>
    <mergeCell ref="A24:C24"/>
    <mergeCell ref="E24:J24"/>
    <mergeCell ref="A25:C25"/>
    <mergeCell ref="E25:J25"/>
    <mergeCell ref="A26:C26"/>
    <mergeCell ref="E26:J26"/>
    <mergeCell ref="A27:C27"/>
    <mergeCell ref="E27:J27"/>
    <mergeCell ref="A28:C28"/>
    <mergeCell ref="E28:J28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48</v>
      </c>
      <c r="B2" s="7" t="s">
        <v>49</v>
      </c>
    </row>
    <row r="3" ht="20" customHeight="1" spans="1:2" x14ac:dyDescent="0.25">
      <c r="A3" s="2" t="s">
        <v>50</v>
      </c>
      <c r="B3" s="7" t="s">
        <v>51</v>
      </c>
    </row>
    <row r="4" ht="20" customHeight="1" spans="1:2" x14ac:dyDescent="0.25">
      <c r="A4" s="2" t="s">
        <v>52</v>
      </c>
      <c r="B4" s="7" t="s">
        <v>53</v>
      </c>
    </row>
    <row r="5" ht="20" customHeight="1" spans="1:2" x14ac:dyDescent="0.25">
      <c r="A5" s="2" t="s">
        <v>54</v>
      </c>
      <c r="B5" s="7" t="s">
        <v>55</v>
      </c>
    </row>
    <row r="6" ht="20" customHeight="1" spans="1:2" x14ac:dyDescent="0.25">
      <c r="A6" s="2" t="s">
        <v>56</v>
      </c>
      <c r="B6" s="7" t="s">
        <v>57</v>
      </c>
    </row>
    <row r="7" ht="20" customHeight="1" spans="1:2" x14ac:dyDescent="0.25">
      <c r="A7" s="2" t="s">
        <v>58</v>
      </c>
      <c r="B7" s="7" t="s">
        <v>59</v>
      </c>
    </row>
    <row r="8" ht="20" customHeight="1" spans="1:2" x14ac:dyDescent="0.25">
      <c r="A8" s="2" t="s">
        <v>60</v>
      </c>
      <c r="B8" s="7" t="s">
        <v>35</v>
      </c>
    </row>
    <row r="9" ht="20" customHeight="1" spans="1:2" x14ac:dyDescent="0.25">
      <c r="A9" s="2" t="s">
        <v>61</v>
      </c>
      <c r="B9" s="7" t="s">
        <v>62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