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<sst xmlns="http://schemas.openxmlformats.org/spreadsheetml/2006/main" count="95" uniqueCount="63">
  <si>
    <t>土量計算書（平均断面法）</t>
  </si>
  <si>
    <t>工事名</t>
  </si>
  <si>
    <t>作成日</t>
  </si>
  <si>
    <t>図面</t>
  </si>
  <si>
    <t>作成者</t>
  </si>
  <si>
    <t>平均断面法：平均断面積＝（前の測点の断面積＋この測点の断面積）÷2、土量＝平均断面積×区間距離。測点は上から順に、追加距離（起点からの距離）と、横断図で出した切土・盛土の断面積を入れます。</t>
  </si>
  <si>
    <t>位取りの例：距離・断面積は小数第1位、平均断面積は小数第2位、土量は小数第1位（国土交通省「土木工事数量算出要領」の表-1。発注者の指定があればそれに従う）。</t>
  </si>
  <si>
    <t>測点</t>
  </si>
  <si>
    <t>追加距離（m）</t>
  </si>
  <si>
    <t>区間距離（m）</t>
  </si>
  <si>
    <t>切土 断面積（m²）</t>
  </si>
  <si>
    <t>盛土 断面積（m²）</t>
  </si>
  <si>
    <t>切土 平均断面積（m²）</t>
  </si>
  <si>
    <t>盛土 平均断面積（m²）</t>
  </si>
  <si>
    <t>切土量（m³）</t>
  </si>
  <si>
    <t>盛土量（m³）</t>
  </si>
  <si>
    <t>備考</t>
  </si>
  <si>
    <t>合計</t>
  </si>
  <si>
    <t>切土と盛土の差し引き</t>
  </si>
  <si>
    <t>切土量の合計（m³）</t>
  </si>
  <si>
    <t>地山の量</t>
  </si>
  <si>
    <t>盛土量の合計（m³）</t>
  </si>
  <si>
    <t>締め固めたあとの量</t>
  </si>
  <si>
    <t>土量の変化率 C</t>
  </si>
  <si>
    <t>地山の土を締め固めたときの体積の比。設計図書・土質の資料で確かめて入れる</t>
  </si>
  <si>
    <t>盛土に使える量（m³）</t>
  </si>
  <si>
    <t>切土量×変化率 C</t>
  </si>
  <si>
    <t>過不足（m³）</t>
  </si>
  <si>
    <t>プラスは余る量、マイナスは足りない量</t>
  </si>
  <si>
    <t>判定</t>
  </si>
  <si>
    <t>運び出す量・搬入する量は、ほぐした量（変化率 L）で見積る</t>
  </si>
  <si>
    <t>〇〇地区 造成工事（第1工区）</t>
  </si>
  <si>
    <t>2026年10月17日</t>
  </si>
  <si>
    <t>横断図 C-01〜C-07（第1版）</t>
  </si>
  <si>
    <t>山田 太郎</t>
  </si>
  <si>
    <t>No.0</t>
  </si>
  <si>
    <t>起点</t>
  </si>
  <si>
    <t>No.1</t>
  </si>
  <si>
    <t>No.2</t>
  </si>
  <si>
    <t>No.3</t>
  </si>
  <si>
    <t>No.3+10</t>
  </si>
  <si>
    <t>No.4</t>
  </si>
  <si>
    <t>No.5</t>
  </si>
  <si>
    <t>例の値。地山の土を締め固めたときの体積の比。土の種類で変わるので、設計図書・土質の資料で確かめて入れる</t>
  </si>
  <si>
    <t>配布元</t>
  </si>
  <si>
    <t>積算フクロウ（FUKULO／合同会社商陣） https://sekisan.fukulo.com/templates/</t>
  </si>
  <si>
    <t>シート構成</t>
  </si>
  <si>
    <t>「記入用」（空欄）・「記入例」（書き方の見本）・「説明」の3枚です。</t>
  </si>
  <si>
    <t>使い方</t>
  </si>
  <si>
    <t>測点ごとに、測点の名前・追加距離・切土の断面積・盛土の断面積を上から順に入れます。区間距離・平均断面積・切土量・盛土量と合計が自動で出ます。下の差し引きに土量の変化率 C を入れると、盛土に使える量と過不足が出ます。</t>
  </si>
  <si>
    <t>判定の付け方</t>
  </si>
  <si>
    <t>過不足がプラスなら「残土が出る（運び出す）」、マイナスなら「不足（搬入が要る）」、0なら「過不足なし」と表示します。運び出す量・搬入する量は、ほぐした量（変化率 L）で見積ります。</t>
  </si>
  <si>
    <t>自社に合わせて直すなら</t>
  </si>
  <si>
    <t>位取り（小数の桁）は、発注者の指定があればそれに合わせて ROUND の桁を直してください。工区や土質を分けるときは、シートを複製して分けます。</t>
  </si>
  <si>
    <t>気をつけること</t>
  </si>
  <si>
    <t>断面積は横断図から出した値を入れます。記入例の断面積・距離・変化率はすべて架空です。数式のセルは上書きしないでください。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</si>
  <si>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</si>
  <si>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物件名・金額・率はすべて架空です。記載内容の正確さは利用者の責任でお確かめください。</t>
  </si>
  <si>
    <t>関係する法令等</t>
  </si>
  <si>
    <t>国土交通省「土木工事数量算出要領」（令和8年度版） https://www.skr.mlit.go.jp/etc/dobokuyouryou/shikoku/R8_dobokuyouryou.pdf ：体積は数学公式のほか、両断面積の平均に距離をかける平均断面法で算出する。土工量の位取り（表-1）は距離・断面積が小数第1位、平均断面積が小数第2位、土量が小数第1位。</t>
  </si>
  <si>
    <t>更新日</t>
  </si>
  <si>
    <t>積算フクロウについて</t>
  </si>
  <si>
    <t>図面のPDFから拾った数量を、そのまま見積書にできる積算・見積のクラウドです。見積の承認印も見積書の画面で押せます（承認とハンコはスタンダード以上のプランで、購入の受付は準備中です）。期間制限なしの永久無料プランがあります。https://sekisa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</si>
</sst>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  <font>
      <b/>
      <sz val="12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workbookViewId="0" showGridLines="0"/>
  </sheetViews>
  <sheetFormatPr defaultRowHeight="15" outlineLevelRow="0" outlineLevelCol="0" x14ac:dyDescent="55"/>
  <cols>
    <col min="1" max="3" width="10" customWidth="1"/>
    <col min="4" max="5" width="11" customWidth="1"/>
    <col min="6" max="7" width="12" customWidth="1"/>
    <col min="8" max="9" width="11" customWidth="1"/>
    <col min="10" max="10" width="14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10" x14ac:dyDescent="0.25">
      <c r="A2" s="2" t="s">
        <v>1</v>
      </c>
      <c r="B2" s="3"/>
      <c r="C2" s="3"/>
      <c r="D2" s="3"/>
      <c r="E2" s="3"/>
      <c r="F2" s="2" t="s">
        <v>2</v>
      </c>
      <c r="G2" s="3"/>
      <c r="H2" s="3"/>
      <c r="I2" s="3"/>
      <c r="J2" s="3"/>
    </row>
    <row r="3" ht="20" customHeight="1" spans="1:10" x14ac:dyDescent="0.25">
      <c r="A3" s="2" t="s">
        <v>3</v>
      </c>
      <c r="B3" s="3"/>
      <c r="C3" s="3"/>
      <c r="D3" s="3"/>
      <c r="E3" s="3"/>
      <c r="F3" s="2" t="s">
        <v>4</v>
      </c>
      <c r="G3" s="3"/>
      <c r="H3" s="3"/>
      <c r="I3" s="3"/>
      <c r="J3" s="3"/>
    </row>
    <row r="4" ht="20" customHeight="1" spans="1:10" x14ac:dyDescent="0.25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</row>
    <row r="5" ht="20" customHeight="1" spans="1:10" x14ac:dyDescent="0.25">
      <c r="A5" s="4" t="s">
        <v>6</v>
      </c>
      <c r="B5" s="4"/>
      <c r="C5" s="4"/>
      <c r="D5" s="4"/>
      <c r="E5" s="4"/>
      <c r="F5" s="4"/>
      <c r="G5" s="4"/>
      <c r="H5" s="4"/>
      <c r="I5" s="4"/>
      <c r="J5" s="4"/>
    </row>
    <row r="6" ht="20" customHeight="1" x14ac:dyDescent="0.25"/>
    <row r="7" ht="20" customHeight="1" spans="1:10" x14ac:dyDescent="0.25">
      <c r="A7" s="5" t="s">
        <v>7</v>
      </c>
      <c r="B7" s="5" t="s">
        <v>8</v>
      </c>
      <c r="C7" s="5" t="s">
        <v>9</v>
      </c>
      <c r="D7" s="5" t="s">
        <v>10</v>
      </c>
      <c r="E7" s="5" t="s">
        <v>11</v>
      </c>
      <c r="F7" s="5" t="s">
        <v>12</v>
      </c>
      <c r="G7" s="5" t="s">
        <v>13</v>
      </c>
      <c r="H7" s="5" t="s">
        <v>14</v>
      </c>
      <c r="I7" s="5" t="s">
        <v>15</v>
      </c>
      <c r="J7" s="5" t="s">
        <v>16</v>
      </c>
    </row>
    <row r="8" ht="20" customHeight="1" spans="1:10" x14ac:dyDescent="0.25">
      <c r="A8" s="3"/>
      <c r="B8" s="6"/>
      <c r="C8" s="7"/>
      <c r="D8" s="6"/>
      <c r="E8" s="6"/>
      <c r="F8" s="7"/>
      <c r="G8" s="7"/>
      <c r="H8" s="7"/>
      <c r="I8" s="7"/>
      <c r="J8" s="7"/>
    </row>
    <row r="9" ht="20" customHeight="1" spans="1:10" x14ac:dyDescent="0.25">
      <c r="A9" s="3"/>
      <c r="B9" s="6"/>
      <c r="C9" s="6">
        <f>IF(OR(B9="",B8=""),"",ROUND(B9-B8,1))</f>
      </c>
      <c r="D9" s="6"/>
      <c r="E9" s="6"/>
      <c r="F9" s="6">
        <f>IF(C9="","",ROUND((D8+D9)/2,2))</f>
      </c>
      <c r="G9" s="6">
        <f>IF(C9="","",ROUND((E8+E9)/2,2))</f>
      </c>
      <c r="H9" s="6">
        <f>IF(C9="","",ROUND(F9*C9,1))</f>
      </c>
      <c r="I9" s="6">
        <f>IF(C9="","",ROUND(G9*C9,1))</f>
      </c>
      <c r="J9" s="7"/>
    </row>
    <row r="10" ht="20" customHeight="1" spans="1:10" x14ac:dyDescent="0.25">
      <c r="A10" s="3"/>
      <c r="B10" s="6"/>
      <c r="C10" s="6">
        <f>IF(OR(B10="",B9=""),"",ROUND(B10-B9,1))</f>
      </c>
      <c r="D10" s="6"/>
      <c r="E10" s="6"/>
      <c r="F10" s="6">
        <f>IF(C10="","",ROUND((D9+D10)/2,2))</f>
      </c>
      <c r="G10" s="6">
        <f>IF(C10="","",ROUND((E9+E10)/2,2))</f>
      </c>
      <c r="H10" s="6">
        <f>IF(C10="","",ROUND(F10*C10,1))</f>
      </c>
      <c r="I10" s="6">
        <f>IF(C10="","",ROUND(G10*C10,1))</f>
      </c>
      <c r="J10" s="7"/>
    </row>
    <row r="11" ht="20" customHeight="1" spans="1:10" x14ac:dyDescent="0.25">
      <c r="A11" s="3"/>
      <c r="B11" s="6"/>
      <c r="C11" s="6">
        <f>IF(OR(B11="",B10=""),"",ROUND(B11-B10,1))</f>
      </c>
      <c r="D11" s="6"/>
      <c r="E11" s="6"/>
      <c r="F11" s="6">
        <f>IF(C11="","",ROUND((D10+D11)/2,2))</f>
      </c>
      <c r="G11" s="6">
        <f>IF(C11="","",ROUND((E10+E11)/2,2))</f>
      </c>
      <c r="H11" s="6">
        <f>IF(C11="","",ROUND(F11*C11,1))</f>
      </c>
      <c r="I11" s="6">
        <f>IF(C11="","",ROUND(G11*C11,1))</f>
      </c>
      <c r="J11" s="7"/>
    </row>
    <row r="12" ht="20" customHeight="1" spans="1:10" x14ac:dyDescent="0.25">
      <c r="A12" s="3"/>
      <c r="B12" s="6"/>
      <c r="C12" s="6">
        <f>IF(OR(B12="",B11=""),"",ROUND(B12-B11,1))</f>
      </c>
      <c r="D12" s="6"/>
      <c r="E12" s="6"/>
      <c r="F12" s="6">
        <f>IF(C12="","",ROUND((D11+D12)/2,2))</f>
      </c>
      <c r="G12" s="6">
        <f>IF(C12="","",ROUND((E11+E12)/2,2))</f>
      </c>
      <c r="H12" s="6">
        <f>IF(C12="","",ROUND(F12*C12,1))</f>
      </c>
      <c r="I12" s="6">
        <f>IF(C12="","",ROUND(G12*C12,1))</f>
      </c>
      <c r="J12" s="7"/>
    </row>
    <row r="13" ht="20" customHeight="1" spans="1:10" x14ac:dyDescent="0.25">
      <c r="A13" s="3"/>
      <c r="B13" s="6"/>
      <c r="C13" s="6">
        <f>IF(OR(B13="",B12=""),"",ROUND(B13-B12,1))</f>
      </c>
      <c r="D13" s="6"/>
      <c r="E13" s="6"/>
      <c r="F13" s="6">
        <f>IF(C13="","",ROUND((D12+D13)/2,2))</f>
      </c>
      <c r="G13" s="6">
        <f>IF(C13="","",ROUND((E12+E13)/2,2))</f>
      </c>
      <c r="H13" s="6">
        <f>IF(C13="","",ROUND(F13*C13,1))</f>
      </c>
      <c r="I13" s="6">
        <f>IF(C13="","",ROUND(G13*C13,1))</f>
      </c>
      <c r="J13" s="7"/>
    </row>
    <row r="14" ht="20" customHeight="1" spans="1:10" x14ac:dyDescent="0.25">
      <c r="A14" s="3"/>
      <c r="B14" s="6"/>
      <c r="C14" s="6">
        <f>IF(OR(B14="",B13=""),"",ROUND(B14-B13,1))</f>
      </c>
      <c r="D14" s="6"/>
      <c r="E14" s="6"/>
      <c r="F14" s="6">
        <f>IF(C14="","",ROUND((D13+D14)/2,2))</f>
      </c>
      <c r="G14" s="6">
        <f>IF(C14="","",ROUND((E13+E14)/2,2))</f>
      </c>
      <c r="H14" s="6">
        <f>IF(C14="","",ROUND(F14*C14,1))</f>
      </c>
      <c r="I14" s="6">
        <f>IF(C14="","",ROUND(G14*C14,1))</f>
      </c>
      <c r="J14" s="7"/>
    </row>
    <row r="15" ht="20" customHeight="1" spans="1:10" x14ac:dyDescent="0.25">
      <c r="A15" s="3"/>
      <c r="B15" s="6"/>
      <c r="C15" s="6">
        <f>IF(OR(B15="",B14=""),"",ROUND(B15-B14,1))</f>
      </c>
      <c r="D15" s="6"/>
      <c r="E15" s="6"/>
      <c r="F15" s="6">
        <f>IF(C15="","",ROUND((D14+D15)/2,2))</f>
      </c>
      <c r="G15" s="6">
        <f>IF(C15="","",ROUND((E14+E15)/2,2))</f>
      </c>
      <c r="H15" s="6">
        <f>IF(C15="","",ROUND(F15*C15,1))</f>
      </c>
      <c r="I15" s="6">
        <f>IF(C15="","",ROUND(G15*C15,1))</f>
      </c>
      <c r="J15" s="7"/>
    </row>
    <row r="16" ht="20" customHeight="1" spans="1:10" x14ac:dyDescent="0.25">
      <c r="A16" s="3"/>
      <c r="B16" s="6"/>
      <c r="C16" s="6">
        <f>IF(OR(B16="",B15=""),"",ROUND(B16-B15,1))</f>
      </c>
      <c r="D16" s="6"/>
      <c r="E16" s="6"/>
      <c r="F16" s="6">
        <f>IF(C16="","",ROUND((D15+D16)/2,2))</f>
      </c>
      <c r="G16" s="6">
        <f>IF(C16="","",ROUND((E15+E16)/2,2))</f>
      </c>
      <c r="H16" s="6">
        <f>IF(C16="","",ROUND(F16*C16,1))</f>
      </c>
      <c r="I16" s="6">
        <f>IF(C16="","",ROUND(G16*C16,1))</f>
      </c>
      <c r="J16" s="7"/>
    </row>
    <row r="17" ht="20" customHeight="1" spans="1:10" x14ac:dyDescent="0.25">
      <c r="A17" s="3"/>
      <c r="B17" s="6"/>
      <c r="C17" s="6">
        <f>IF(OR(B17="",B16=""),"",ROUND(B17-B16,1))</f>
      </c>
      <c r="D17" s="6"/>
      <c r="E17" s="6"/>
      <c r="F17" s="6">
        <f>IF(C17="","",ROUND((D16+D17)/2,2))</f>
      </c>
      <c r="G17" s="6">
        <f>IF(C17="","",ROUND((E16+E17)/2,2))</f>
      </c>
      <c r="H17" s="6">
        <f>IF(C17="","",ROUND(F17*C17,1))</f>
      </c>
      <c r="I17" s="6">
        <f>IF(C17="","",ROUND(G17*C17,1))</f>
      </c>
      <c r="J17" s="7"/>
    </row>
    <row r="18" ht="20" customHeight="1" spans="1:10" x14ac:dyDescent="0.25">
      <c r="A18" s="3"/>
      <c r="B18" s="6"/>
      <c r="C18" s="6">
        <f>IF(OR(B18="",B17=""),"",ROUND(B18-B17,1))</f>
      </c>
      <c r="D18" s="6"/>
      <c r="E18" s="6"/>
      <c r="F18" s="6">
        <f>IF(C18="","",ROUND((D17+D18)/2,2))</f>
      </c>
      <c r="G18" s="6">
        <f>IF(C18="","",ROUND((E17+E18)/2,2))</f>
      </c>
      <c r="H18" s="6">
        <f>IF(C18="","",ROUND(F18*C18,1))</f>
      </c>
      <c r="I18" s="6">
        <f>IF(C18="","",ROUND(G18*C18,1))</f>
      </c>
      <c r="J18" s="7"/>
    </row>
    <row r="19" ht="20" customHeight="1" spans="1:10" x14ac:dyDescent="0.25">
      <c r="A19" s="3"/>
      <c r="B19" s="6"/>
      <c r="C19" s="6">
        <f>IF(OR(B19="",B18=""),"",ROUND(B19-B18,1))</f>
      </c>
      <c r="D19" s="6"/>
      <c r="E19" s="6"/>
      <c r="F19" s="6">
        <f>IF(C19="","",ROUND((D18+D19)/2,2))</f>
      </c>
      <c r="G19" s="6">
        <f>IF(C19="","",ROUND((E18+E19)/2,2))</f>
      </c>
      <c r="H19" s="6">
        <f>IF(C19="","",ROUND(F19*C19,1))</f>
      </c>
      <c r="I19" s="6">
        <f>IF(C19="","",ROUND(G19*C19,1))</f>
      </c>
      <c r="J19" s="7"/>
    </row>
    <row r="20" ht="20" customHeight="1" spans="1:10" x14ac:dyDescent="0.25">
      <c r="A20" s="3"/>
      <c r="B20" s="6"/>
      <c r="C20" s="6">
        <f>IF(OR(B20="",B19=""),"",ROUND(B20-B19,1))</f>
      </c>
      <c r="D20" s="6"/>
      <c r="E20" s="6"/>
      <c r="F20" s="6">
        <f>IF(C20="","",ROUND((D19+D20)/2,2))</f>
      </c>
      <c r="G20" s="6">
        <f>IF(C20="","",ROUND((E19+E20)/2,2))</f>
      </c>
      <c r="H20" s="6">
        <f>IF(C20="","",ROUND(F20*C20,1))</f>
      </c>
      <c r="I20" s="6">
        <f>IF(C20="","",ROUND(G20*C20,1))</f>
      </c>
      <c r="J20" s="7"/>
    </row>
    <row r="21" ht="20" customHeight="1" spans="1:10" x14ac:dyDescent="0.25">
      <c r="A21" s="3"/>
      <c r="B21" s="6"/>
      <c r="C21" s="6">
        <f>IF(OR(B21="",B20=""),"",ROUND(B21-B20,1))</f>
      </c>
      <c r="D21" s="6"/>
      <c r="E21" s="6"/>
      <c r="F21" s="6">
        <f>IF(C21="","",ROUND((D20+D21)/2,2))</f>
      </c>
      <c r="G21" s="6">
        <f>IF(C21="","",ROUND((E20+E21)/2,2))</f>
      </c>
      <c r="H21" s="6">
        <f>IF(C21="","",ROUND(F21*C21,1))</f>
      </c>
      <c r="I21" s="6">
        <f>IF(C21="","",ROUND(G21*C21,1))</f>
      </c>
      <c r="J21" s="7"/>
    </row>
    <row r="22" ht="20" customHeight="1" spans="1:10" x14ac:dyDescent="0.25">
      <c r="A22" s="3"/>
      <c r="B22" s="6"/>
      <c r="C22" s="6">
        <f>IF(OR(B22="",B21=""),"",ROUND(B22-B21,1))</f>
      </c>
      <c r="D22" s="6"/>
      <c r="E22" s="6"/>
      <c r="F22" s="6">
        <f>IF(C22="","",ROUND((D21+D22)/2,2))</f>
      </c>
      <c r="G22" s="6">
        <f>IF(C22="","",ROUND((E21+E22)/2,2))</f>
      </c>
      <c r="H22" s="6">
        <f>IF(C22="","",ROUND(F22*C22,1))</f>
      </c>
      <c r="I22" s="6">
        <f>IF(C22="","",ROUND(G22*C22,1))</f>
      </c>
      <c r="J22" s="7"/>
    </row>
    <row r="23" ht="20" customHeight="1" spans="1:10" x14ac:dyDescent="0.25">
      <c r="A23" s="3"/>
      <c r="B23" s="6"/>
      <c r="C23" s="6">
        <f>IF(OR(B23="",B22=""),"",ROUND(B23-B22,1))</f>
      </c>
      <c r="D23" s="6"/>
      <c r="E23" s="6"/>
      <c r="F23" s="6">
        <f>IF(C23="","",ROUND((D22+D23)/2,2))</f>
      </c>
      <c r="G23" s="6">
        <f>IF(C23="","",ROUND((E22+E23)/2,2))</f>
      </c>
      <c r="H23" s="6">
        <f>IF(C23="","",ROUND(F23*C23,1))</f>
      </c>
      <c r="I23" s="6">
        <f>IF(C23="","",ROUND(G23*C23,1))</f>
      </c>
      <c r="J23" s="7"/>
    </row>
    <row r="24" ht="20" customHeight="1" spans="1:10" x14ac:dyDescent="0.25">
      <c r="A24" s="3"/>
      <c r="B24" s="6"/>
      <c r="C24" s="6">
        <f>IF(OR(B24="",B23=""),"",ROUND(B24-B23,1))</f>
      </c>
      <c r="D24" s="6"/>
      <c r="E24" s="6"/>
      <c r="F24" s="6">
        <f>IF(C24="","",ROUND((D23+D24)/2,2))</f>
      </c>
      <c r="G24" s="6">
        <f>IF(C24="","",ROUND((E23+E24)/2,2))</f>
      </c>
      <c r="H24" s="6">
        <f>IF(C24="","",ROUND(F24*C24,1))</f>
      </c>
      <c r="I24" s="6">
        <f>IF(C24="","",ROUND(G24*C24,1))</f>
      </c>
      <c r="J24" s="7"/>
    </row>
    <row r="25" ht="20" customHeight="1" spans="1:10" x14ac:dyDescent="0.25">
      <c r="A25" s="3"/>
      <c r="B25" s="6"/>
      <c r="C25" s="6">
        <f>IF(OR(B25="",B24=""),"",ROUND(B25-B24,1))</f>
      </c>
      <c r="D25" s="6"/>
      <c r="E25" s="6"/>
      <c r="F25" s="6">
        <f>IF(C25="","",ROUND((D24+D25)/2,2))</f>
      </c>
      <c r="G25" s="6">
        <f>IF(C25="","",ROUND((E24+E25)/2,2))</f>
      </c>
      <c r="H25" s="6">
        <f>IF(C25="","",ROUND(F25*C25,1))</f>
      </c>
      <c r="I25" s="6">
        <f>IF(C25="","",ROUND(G25*C25,1))</f>
      </c>
      <c r="J25" s="7"/>
    </row>
    <row r="26" ht="20" customHeight="1" spans="1:10" x14ac:dyDescent="0.25">
      <c r="A26" s="3"/>
      <c r="B26" s="6"/>
      <c r="C26" s="6">
        <f>IF(OR(B26="",B25=""),"",ROUND(B26-B25,1))</f>
      </c>
      <c r="D26" s="6"/>
      <c r="E26" s="6"/>
      <c r="F26" s="6">
        <f>IF(C26="","",ROUND((D25+D26)/2,2))</f>
      </c>
      <c r="G26" s="6">
        <f>IF(C26="","",ROUND((E25+E26)/2,2))</f>
      </c>
      <c r="H26" s="6">
        <f>IF(C26="","",ROUND(F26*C26,1))</f>
      </c>
      <c r="I26" s="6">
        <f>IF(C26="","",ROUND(G26*C26,1))</f>
      </c>
      <c r="J26" s="7"/>
    </row>
    <row r="27" ht="20" customHeight="1" spans="1:10" x14ac:dyDescent="0.25">
      <c r="A27" s="3"/>
      <c r="B27" s="6"/>
      <c r="C27" s="6">
        <f>IF(OR(B27="",B26=""),"",ROUND(B27-B26,1))</f>
      </c>
      <c r="D27" s="6"/>
      <c r="E27" s="6"/>
      <c r="F27" s="6">
        <f>IF(C27="","",ROUND((D26+D27)/2,2))</f>
      </c>
      <c r="G27" s="6">
        <f>IF(C27="","",ROUND((E26+E27)/2,2))</f>
      </c>
      <c r="H27" s="6">
        <f>IF(C27="","",ROUND(F27*C27,1))</f>
      </c>
      <c r="I27" s="6">
        <f>IF(C27="","",ROUND(G27*C27,1))</f>
      </c>
      <c r="J27" s="7"/>
    </row>
    <row r="28" ht="20" customHeight="1" spans="1:10" x14ac:dyDescent="0.25">
      <c r="A28" s="2" t="s">
        <v>17</v>
      </c>
      <c r="B28" s="7"/>
      <c r="C28" s="6">
        <f>SUM(C8:C27)</f>
        <v>0</v>
      </c>
      <c r="D28" s="7"/>
      <c r="E28" s="7"/>
      <c r="F28" s="7"/>
      <c r="G28" s="7"/>
      <c r="H28" s="6">
        <f>SUM(H8:H27)</f>
        <v>0</v>
      </c>
      <c r="I28" s="6">
        <f>SUM(I8:I27)</f>
        <v>0</v>
      </c>
      <c r="J28" s="7"/>
    </row>
    <row r="29" ht="20" customHeight="1" x14ac:dyDescent="0.25"/>
    <row r="30" ht="20" customHeight="1" spans="1:10" x14ac:dyDescent="0.25">
      <c r="A30" s="8" t="s">
        <v>18</v>
      </c>
      <c r="B30" s="8"/>
      <c r="C30" s="8"/>
      <c r="D30" s="8"/>
      <c r="E30" s="8"/>
      <c r="F30" s="8"/>
      <c r="G30" s="8"/>
      <c r="H30" s="8"/>
      <c r="I30" s="8"/>
      <c r="J30" s="8"/>
    </row>
    <row r="31" ht="20" customHeight="1" spans="1:10" x14ac:dyDescent="0.25">
      <c r="A31" s="2" t="s">
        <v>19</v>
      </c>
      <c r="B31" s="2"/>
      <c r="C31" s="2"/>
      <c r="D31" s="6">
        <f>H28</f>
        <v>0</v>
      </c>
      <c r="E31" s="4" t="s">
        <v>20</v>
      </c>
      <c r="F31" s="4"/>
      <c r="G31" s="4"/>
      <c r="H31" s="4"/>
      <c r="I31" s="4"/>
      <c r="J31" s="4"/>
    </row>
    <row r="32" ht="20" customHeight="1" spans="1:10" x14ac:dyDescent="0.25">
      <c r="A32" s="2" t="s">
        <v>21</v>
      </c>
      <c r="B32" s="2"/>
      <c r="C32" s="2"/>
      <c r="D32" s="6">
        <f>I28</f>
        <v>0</v>
      </c>
      <c r="E32" s="4" t="s">
        <v>22</v>
      </c>
      <c r="F32" s="4"/>
      <c r="G32" s="4"/>
      <c r="H32" s="4"/>
      <c r="I32" s="4"/>
      <c r="J32" s="4"/>
    </row>
    <row r="33" ht="20" customHeight="1" spans="1:10" x14ac:dyDescent="0.25">
      <c r="A33" s="2" t="s">
        <v>23</v>
      </c>
      <c r="B33" s="2"/>
      <c r="C33" s="2"/>
      <c r="D33" s="6"/>
      <c r="E33" s="4" t="s">
        <v>24</v>
      </c>
      <c r="F33" s="4"/>
      <c r="G33" s="4"/>
      <c r="H33" s="4"/>
      <c r="I33" s="4"/>
      <c r="J33" s="4"/>
    </row>
    <row r="34" ht="20" customHeight="1" spans="1:10" x14ac:dyDescent="0.25">
      <c r="A34" s="2" t="s">
        <v>25</v>
      </c>
      <c r="B34" s="2"/>
      <c r="C34" s="2"/>
      <c r="D34" s="6">
        <f>IF(D33="","",ROUND(D31*D33,1))</f>
      </c>
      <c r="E34" s="4" t="s">
        <v>26</v>
      </c>
      <c r="F34" s="4"/>
      <c r="G34" s="4"/>
      <c r="H34" s="4"/>
      <c r="I34" s="4"/>
      <c r="J34" s="4"/>
    </row>
    <row r="35" ht="20" customHeight="1" spans="1:10" x14ac:dyDescent="0.25">
      <c r="A35" s="2" t="s">
        <v>27</v>
      </c>
      <c r="B35" s="2"/>
      <c r="C35" s="2"/>
      <c r="D35" s="6">
        <f>IF(D34="","",ROUND(D34-D32,1))</f>
      </c>
      <c r="E35" s="4" t="s">
        <v>28</v>
      </c>
      <c r="F35" s="4"/>
      <c r="G35" s="4"/>
      <c r="H35" s="4"/>
      <c r="I35" s="4"/>
      <c r="J35" s="4"/>
    </row>
    <row r="36" ht="20" customHeight="1" spans="1:10" x14ac:dyDescent="0.25">
      <c r="A36" s="2" t="s">
        <v>29</v>
      </c>
      <c r="B36" s="2"/>
      <c r="C36" s="2"/>
      <c r="D36" s="7">
        <f>IF(D35="","",IF(D35&gt;0,"残土が出る（運び出す）",IF(D35&lt;0,"不足（搬入が要る）","過不足なし")))</f>
      </c>
      <c r="E36" s="4" t="s">
        <v>30</v>
      </c>
      <c r="F36" s="4"/>
      <c r="G36" s="4"/>
      <c r="H36" s="4"/>
      <c r="I36" s="4"/>
      <c r="J36" s="4"/>
    </row>
  </sheetData>
  <mergeCells count="20">
    <mergeCell ref="A1:J1"/>
    <mergeCell ref="B2:E2"/>
    <mergeCell ref="G2:J2"/>
    <mergeCell ref="B3:E3"/>
    <mergeCell ref="G3:J3"/>
    <mergeCell ref="A4:J4"/>
    <mergeCell ref="A5:J5"/>
    <mergeCell ref="A30:J30"/>
    <mergeCell ref="A31:C31"/>
    <mergeCell ref="E31:J31"/>
    <mergeCell ref="A32:C32"/>
    <mergeCell ref="E32:J32"/>
    <mergeCell ref="A33:C33"/>
    <mergeCell ref="E33:J33"/>
    <mergeCell ref="A34:C34"/>
    <mergeCell ref="E34:J34"/>
    <mergeCell ref="A35:C35"/>
    <mergeCell ref="E35:J35"/>
    <mergeCell ref="A36:C36"/>
    <mergeCell ref="E36:J36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workbookViewId="0" showGridLines="0"/>
  </sheetViews>
  <sheetFormatPr defaultRowHeight="15" outlineLevelRow="0" outlineLevelCol="0" x14ac:dyDescent="55"/>
  <cols>
    <col min="1" max="3" width="10" customWidth="1"/>
    <col min="4" max="5" width="11" customWidth="1"/>
    <col min="6" max="7" width="12" customWidth="1"/>
    <col min="8" max="9" width="11" customWidth="1"/>
    <col min="10" max="10" width="14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10" x14ac:dyDescent="0.25">
      <c r="A2" s="2" t="s">
        <v>1</v>
      </c>
      <c r="B2" s="3" t="s">
        <v>31</v>
      </c>
      <c r="C2" s="3"/>
      <c r="D2" s="3"/>
      <c r="E2" s="3"/>
      <c r="F2" s="2" t="s">
        <v>2</v>
      </c>
      <c r="G2" s="3" t="s">
        <v>32</v>
      </c>
      <c r="H2" s="3"/>
      <c r="I2" s="3"/>
      <c r="J2" s="3"/>
    </row>
    <row r="3" ht="20" customHeight="1" spans="1:10" x14ac:dyDescent="0.25">
      <c r="A3" s="2" t="s">
        <v>3</v>
      </c>
      <c r="B3" s="3" t="s">
        <v>33</v>
      </c>
      <c r="C3" s="3"/>
      <c r="D3" s="3"/>
      <c r="E3" s="3"/>
      <c r="F3" s="2" t="s">
        <v>4</v>
      </c>
      <c r="G3" s="3" t="s">
        <v>34</v>
      </c>
      <c r="H3" s="3"/>
      <c r="I3" s="3"/>
      <c r="J3" s="3"/>
    </row>
    <row r="4" ht="20" customHeight="1" spans="1:10" x14ac:dyDescent="0.25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</row>
    <row r="5" ht="20" customHeight="1" spans="1:10" x14ac:dyDescent="0.25">
      <c r="A5" s="4" t="s">
        <v>6</v>
      </c>
      <c r="B5" s="4"/>
      <c r="C5" s="4"/>
      <c r="D5" s="4"/>
      <c r="E5" s="4"/>
      <c r="F5" s="4"/>
      <c r="G5" s="4"/>
      <c r="H5" s="4"/>
      <c r="I5" s="4"/>
      <c r="J5" s="4"/>
    </row>
    <row r="6" ht="20" customHeight="1" x14ac:dyDescent="0.25"/>
    <row r="7" ht="20" customHeight="1" spans="1:10" x14ac:dyDescent="0.25">
      <c r="A7" s="5" t="s">
        <v>7</v>
      </c>
      <c r="B7" s="5" t="s">
        <v>8</v>
      </c>
      <c r="C7" s="5" t="s">
        <v>9</v>
      </c>
      <c r="D7" s="5" t="s">
        <v>10</v>
      </c>
      <c r="E7" s="5" t="s">
        <v>11</v>
      </c>
      <c r="F7" s="5" t="s">
        <v>12</v>
      </c>
      <c r="G7" s="5" t="s">
        <v>13</v>
      </c>
      <c r="H7" s="5" t="s">
        <v>14</v>
      </c>
      <c r="I7" s="5" t="s">
        <v>15</v>
      </c>
      <c r="J7" s="5" t="s">
        <v>16</v>
      </c>
    </row>
    <row r="8" ht="20" customHeight="1" spans="1:10" x14ac:dyDescent="0.25">
      <c r="A8" s="3" t="s">
        <v>35</v>
      </c>
      <c r="B8" s="6">
        <v>0</v>
      </c>
      <c r="C8" s="7"/>
      <c r="D8" s="6">
        <v>12.5</v>
      </c>
      <c r="E8" s="6">
        <v>0</v>
      </c>
      <c r="F8" s="7"/>
      <c r="G8" s="7"/>
      <c r="H8" s="7"/>
      <c r="I8" s="7"/>
      <c r="J8" s="7" t="s">
        <v>36</v>
      </c>
    </row>
    <row r="9" ht="20" customHeight="1" spans="1:10" x14ac:dyDescent="0.25">
      <c r="A9" s="3" t="s">
        <v>37</v>
      </c>
      <c r="B9" s="6">
        <v>20</v>
      </c>
      <c r="C9" s="6">
        <f>IF(OR(B9="",B8=""),"",ROUND(B9-B8,1))</f>
        <v>20</v>
      </c>
      <c r="D9" s="6">
        <v>18.3</v>
      </c>
      <c r="E9" s="6">
        <v>0</v>
      </c>
      <c r="F9" s="6">
        <f>IF(C9="","",ROUND((D8+D9)/2,2))</f>
        <v>15.4</v>
      </c>
      <c r="G9" s="6">
        <f>IF(C9="","",ROUND((E8+E9)/2,2))</f>
        <v>0</v>
      </c>
      <c r="H9" s="6">
        <f>IF(C9="","",ROUND(F9*C9,1))</f>
        <v>308</v>
      </c>
      <c r="I9" s="6">
        <f>IF(C9="","",ROUND(G9*C9,1))</f>
        <v>0</v>
      </c>
      <c r="J9" s="7"/>
    </row>
    <row r="10" ht="20" customHeight="1" spans="1:10" x14ac:dyDescent="0.25">
      <c r="A10" s="3" t="s">
        <v>38</v>
      </c>
      <c r="B10" s="6">
        <v>40</v>
      </c>
      <c r="C10" s="6">
        <f>IF(OR(B10="",B9=""),"",ROUND(B10-B9,1))</f>
        <v>20</v>
      </c>
      <c r="D10" s="6">
        <v>10.2</v>
      </c>
      <c r="E10" s="6">
        <v>2.4</v>
      </c>
      <c r="F10" s="6">
        <f>IF(C10="","",ROUND((D9+D10)/2,2))</f>
        <v>14.25</v>
      </c>
      <c r="G10" s="6">
        <f>IF(C10="","",ROUND((E9+E10)/2,2))</f>
        <v>1.2</v>
      </c>
      <c r="H10" s="6">
        <f>IF(C10="","",ROUND(F10*C10,1))</f>
        <v>285</v>
      </c>
      <c r="I10" s="6">
        <f>IF(C10="","",ROUND(G10*C10,1))</f>
        <v>24</v>
      </c>
      <c r="J10" s="7"/>
    </row>
    <row r="11" ht="20" customHeight="1" spans="1:10" x14ac:dyDescent="0.25">
      <c r="A11" s="3" t="s">
        <v>39</v>
      </c>
      <c r="B11" s="6">
        <v>60</v>
      </c>
      <c r="C11" s="6">
        <f>IF(OR(B11="",B10=""),"",ROUND(B11-B10,1))</f>
        <v>20</v>
      </c>
      <c r="D11" s="6">
        <v>4.6</v>
      </c>
      <c r="E11" s="6">
        <v>6.8</v>
      </c>
      <c r="F11" s="6">
        <f>IF(C11="","",ROUND((D10+D11)/2,2))</f>
        <v>7.4</v>
      </c>
      <c r="G11" s="6">
        <f>IF(C11="","",ROUND((E10+E11)/2,2))</f>
        <v>4.6</v>
      </c>
      <c r="H11" s="6">
        <f>IF(C11="","",ROUND(F11*C11,1))</f>
        <v>148</v>
      </c>
      <c r="I11" s="6">
        <f>IF(C11="","",ROUND(G11*C11,1))</f>
        <v>92</v>
      </c>
      <c r="J11" s="7"/>
    </row>
    <row r="12" ht="20" customHeight="1" spans="1:10" x14ac:dyDescent="0.25">
      <c r="A12" s="3" t="s">
        <v>40</v>
      </c>
      <c r="B12" s="6">
        <v>70</v>
      </c>
      <c r="C12" s="6">
        <f>IF(OR(B12="",B11=""),"",ROUND(B12-B11,1))</f>
        <v>10</v>
      </c>
      <c r="D12" s="6">
        <v>0</v>
      </c>
      <c r="E12" s="6">
        <v>9.5</v>
      </c>
      <c r="F12" s="6">
        <f>IF(C12="","",ROUND((D11+D12)/2,2))</f>
        <v>2.3</v>
      </c>
      <c r="G12" s="6">
        <f>IF(C12="","",ROUND((E11+E12)/2,2))</f>
        <v>8.15</v>
      </c>
      <c r="H12" s="6">
        <f>IF(C12="","",ROUND(F12*C12,1))</f>
        <v>23</v>
      </c>
      <c r="I12" s="6">
        <f>IF(C12="","",ROUND(G12*C12,1))</f>
        <v>81.5</v>
      </c>
      <c r="J12" s="7"/>
    </row>
    <row r="13" ht="20" customHeight="1" spans="1:10" x14ac:dyDescent="0.25">
      <c r="A13" s="3" t="s">
        <v>41</v>
      </c>
      <c r="B13" s="6">
        <v>80</v>
      </c>
      <c r="C13" s="6">
        <f>IF(OR(B13="",B12=""),"",ROUND(B13-B12,1))</f>
        <v>10</v>
      </c>
      <c r="D13" s="6">
        <v>0</v>
      </c>
      <c r="E13" s="6">
        <v>14.2</v>
      </c>
      <c r="F13" s="6">
        <f>IF(C13="","",ROUND((D12+D13)/2,2))</f>
        <v>0</v>
      </c>
      <c r="G13" s="6">
        <f>IF(C13="","",ROUND((E12+E13)/2,2))</f>
        <v>11.85</v>
      </c>
      <c r="H13" s="6">
        <f>IF(C13="","",ROUND(F13*C13,1))</f>
        <v>0</v>
      </c>
      <c r="I13" s="6">
        <f>IF(C13="","",ROUND(G13*C13,1))</f>
        <v>118.5</v>
      </c>
      <c r="J13" s="7"/>
    </row>
    <row r="14" ht="20" customHeight="1" spans="1:10" x14ac:dyDescent="0.25">
      <c r="A14" s="3" t="s">
        <v>42</v>
      </c>
      <c r="B14" s="6">
        <v>100</v>
      </c>
      <c r="C14" s="6">
        <f>IF(OR(B14="",B13=""),"",ROUND(B14-B13,1))</f>
        <v>20</v>
      </c>
      <c r="D14" s="6">
        <v>0</v>
      </c>
      <c r="E14" s="6">
        <v>8.7</v>
      </c>
      <c r="F14" s="6">
        <f>IF(C14="","",ROUND((D13+D14)/2,2))</f>
        <v>0</v>
      </c>
      <c r="G14" s="6">
        <f>IF(C14="","",ROUND((E13+E14)/2,2))</f>
        <v>11.45</v>
      </c>
      <c r="H14" s="6">
        <f>IF(C14="","",ROUND(F14*C14,1))</f>
        <v>0</v>
      </c>
      <c r="I14" s="6">
        <f>IF(C14="","",ROUND(G14*C14,1))</f>
        <v>229</v>
      </c>
      <c r="J14" s="7"/>
    </row>
    <row r="15" ht="20" customHeight="1" spans="1:10" x14ac:dyDescent="0.25">
      <c r="A15" s="3"/>
      <c r="B15" s="6"/>
      <c r="C15" s="6">
        <f>IF(OR(B15="",B14=""),"",ROUND(B15-B14,1))</f>
      </c>
      <c r="D15" s="6"/>
      <c r="E15" s="6"/>
      <c r="F15" s="6">
        <f>IF(C15="","",ROUND((D14+D15)/2,2))</f>
      </c>
      <c r="G15" s="6">
        <f>IF(C15="","",ROUND((E14+E15)/2,2))</f>
      </c>
      <c r="H15" s="6">
        <f>IF(C15="","",ROUND(F15*C15,1))</f>
      </c>
      <c r="I15" s="6">
        <f>IF(C15="","",ROUND(G15*C15,1))</f>
      </c>
      <c r="J15" s="7"/>
    </row>
    <row r="16" ht="20" customHeight="1" spans="1:10" x14ac:dyDescent="0.25">
      <c r="A16" s="3"/>
      <c r="B16" s="6"/>
      <c r="C16" s="6">
        <f>IF(OR(B16="",B15=""),"",ROUND(B16-B15,1))</f>
      </c>
      <c r="D16" s="6"/>
      <c r="E16" s="6"/>
      <c r="F16" s="6">
        <f>IF(C16="","",ROUND((D15+D16)/2,2))</f>
      </c>
      <c r="G16" s="6">
        <f>IF(C16="","",ROUND((E15+E16)/2,2))</f>
      </c>
      <c r="H16" s="6">
        <f>IF(C16="","",ROUND(F16*C16,1))</f>
      </c>
      <c r="I16" s="6">
        <f>IF(C16="","",ROUND(G16*C16,1))</f>
      </c>
      <c r="J16" s="7"/>
    </row>
    <row r="17" ht="20" customHeight="1" spans="1:10" x14ac:dyDescent="0.25">
      <c r="A17" s="3"/>
      <c r="B17" s="6"/>
      <c r="C17" s="6">
        <f>IF(OR(B17="",B16=""),"",ROUND(B17-B16,1))</f>
      </c>
      <c r="D17" s="6"/>
      <c r="E17" s="6"/>
      <c r="F17" s="6">
        <f>IF(C17="","",ROUND((D16+D17)/2,2))</f>
      </c>
      <c r="G17" s="6">
        <f>IF(C17="","",ROUND((E16+E17)/2,2))</f>
      </c>
      <c r="H17" s="6">
        <f>IF(C17="","",ROUND(F17*C17,1))</f>
      </c>
      <c r="I17" s="6">
        <f>IF(C17="","",ROUND(G17*C17,1))</f>
      </c>
      <c r="J17" s="7"/>
    </row>
    <row r="18" ht="20" customHeight="1" spans="1:10" x14ac:dyDescent="0.25">
      <c r="A18" s="3"/>
      <c r="B18" s="6"/>
      <c r="C18" s="6">
        <f>IF(OR(B18="",B17=""),"",ROUND(B18-B17,1))</f>
      </c>
      <c r="D18" s="6"/>
      <c r="E18" s="6"/>
      <c r="F18" s="6">
        <f>IF(C18="","",ROUND((D17+D18)/2,2))</f>
      </c>
      <c r="G18" s="6">
        <f>IF(C18="","",ROUND((E17+E18)/2,2))</f>
      </c>
      <c r="H18" s="6">
        <f>IF(C18="","",ROUND(F18*C18,1))</f>
      </c>
      <c r="I18" s="6">
        <f>IF(C18="","",ROUND(G18*C18,1))</f>
      </c>
      <c r="J18" s="7"/>
    </row>
    <row r="19" ht="20" customHeight="1" spans="1:10" x14ac:dyDescent="0.25">
      <c r="A19" s="3"/>
      <c r="B19" s="6"/>
      <c r="C19" s="6">
        <f>IF(OR(B19="",B18=""),"",ROUND(B19-B18,1))</f>
      </c>
      <c r="D19" s="6"/>
      <c r="E19" s="6"/>
      <c r="F19" s="6">
        <f>IF(C19="","",ROUND((D18+D19)/2,2))</f>
      </c>
      <c r="G19" s="6">
        <f>IF(C19="","",ROUND((E18+E19)/2,2))</f>
      </c>
      <c r="H19" s="6">
        <f>IF(C19="","",ROUND(F19*C19,1))</f>
      </c>
      <c r="I19" s="6">
        <f>IF(C19="","",ROUND(G19*C19,1))</f>
      </c>
      <c r="J19" s="7"/>
    </row>
    <row r="20" ht="20" customHeight="1" spans="1:10" x14ac:dyDescent="0.25">
      <c r="A20" s="3"/>
      <c r="B20" s="6"/>
      <c r="C20" s="6">
        <f>IF(OR(B20="",B19=""),"",ROUND(B20-B19,1))</f>
      </c>
      <c r="D20" s="6"/>
      <c r="E20" s="6"/>
      <c r="F20" s="6">
        <f>IF(C20="","",ROUND((D19+D20)/2,2))</f>
      </c>
      <c r="G20" s="6">
        <f>IF(C20="","",ROUND((E19+E20)/2,2))</f>
      </c>
      <c r="H20" s="6">
        <f>IF(C20="","",ROUND(F20*C20,1))</f>
      </c>
      <c r="I20" s="6">
        <f>IF(C20="","",ROUND(G20*C20,1))</f>
      </c>
      <c r="J20" s="7"/>
    </row>
    <row r="21" ht="20" customHeight="1" spans="1:10" x14ac:dyDescent="0.25">
      <c r="A21" s="3"/>
      <c r="B21" s="6"/>
      <c r="C21" s="6">
        <f>IF(OR(B21="",B20=""),"",ROUND(B21-B20,1))</f>
      </c>
      <c r="D21" s="6"/>
      <c r="E21" s="6"/>
      <c r="F21" s="6">
        <f>IF(C21="","",ROUND((D20+D21)/2,2))</f>
      </c>
      <c r="G21" s="6">
        <f>IF(C21="","",ROUND((E20+E21)/2,2))</f>
      </c>
      <c r="H21" s="6">
        <f>IF(C21="","",ROUND(F21*C21,1))</f>
      </c>
      <c r="I21" s="6">
        <f>IF(C21="","",ROUND(G21*C21,1))</f>
      </c>
      <c r="J21" s="7"/>
    </row>
    <row r="22" ht="20" customHeight="1" spans="1:10" x14ac:dyDescent="0.25">
      <c r="A22" s="3"/>
      <c r="B22" s="6"/>
      <c r="C22" s="6">
        <f>IF(OR(B22="",B21=""),"",ROUND(B22-B21,1))</f>
      </c>
      <c r="D22" s="6"/>
      <c r="E22" s="6"/>
      <c r="F22" s="6">
        <f>IF(C22="","",ROUND((D21+D22)/2,2))</f>
      </c>
      <c r="G22" s="6">
        <f>IF(C22="","",ROUND((E21+E22)/2,2))</f>
      </c>
      <c r="H22" s="6">
        <f>IF(C22="","",ROUND(F22*C22,1))</f>
      </c>
      <c r="I22" s="6">
        <f>IF(C22="","",ROUND(G22*C22,1))</f>
      </c>
      <c r="J22" s="7"/>
    </row>
    <row r="23" ht="20" customHeight="1" spans="1:10" x14ac:dyDescent="0.25">
      <c r="A23" s="3"/>
      <c r="B23" s="6"/>
      <c r="C23" s="6">
        <f>IF(OR(B23="",B22=""),"",ROUND(B23-B22,1))</f>
      </c>
      <c r="D23" s="6"/>
      <c r="E23" s="6"/>
      <c r="F23" s="6">
        <f>IF(C23="","",ROUND((D22+D23)/2,2))</f>
      </c>
      <c r="G23" s="6">
        <f>IF(C23="","",ROUND((E22+E23)/2,2))</f>
      </c>
      <c r="H23" s="6">
        <f>IF(C23="","",ROUND(F23*C23,1))</f>
      </c>
      <c r="I23" s="6">
        <f>IF(C23="","",ROUND(G23*C23,1))</f>
      </c>
      <c r="J23" s="7"/>
    </row>
    <row r="24" ht="20" customHeight="1" spans="1:10" x14ac:dyDescent="0.25">
      <c r="A24" s="3"/>
      <c r="B24" s="6"/>
      <c r="C24" s="6">
        <f>IF(OR(B24="",B23=""),"",ROUND(B24-B23,1))</f>
      </c>
      <c r="D24" s="6"/>
      <c r="E24" s="6"/>
      <c r="F24" s="6">
        <f>IF(C24="","",ROUND((D23+D24)/2,2))</f>
      </c>
      <c r="G24" s="6">
        <f>IF(C24="","",ROUND((E23+E24)/2,2))</f>
      </c>
      <c r="H24" s="6">
        <f>IF(C24="","",ROUND(F24*C24,1))</f>
      </c>
      <c r="I24" s="6">
        <f>IF(C24="","",ROUND(G24*C24,1))</f>
      </c>
      <c r="J24" s="7"/>
    </row>
    <row r="25" ht="20" customHeight="1" spans="1:10" x14ac:dyDescent="0.25">
      <c r="A25" s="3"/>
      <c r="B25" s="6"/>
      <c r="C25" s="6">
        <f>IF(OR(B25="",B24=""),"",ROUND(B25-B24,1))</f>
      </c>
      <c r="D25" s="6"/>
      <c r="E25" s="6"/>
      <c r="F25" s="6">
        <f>IF(C25="","",ROUND((D24+D25)/2,2))</f>
      </c>
      <c r="G25" s="6">
        <f>IF(C25="","",ROUND((E24+E25)/2,2))</f>
      </c>
      <c r="H25" s="6">
        <f>IF(C25="","",ROUND(F25*C25,1))</f>
      </c>
      <c r="I25" s="6">
        <f>IF(C25="","",ROUND(G25*C25,1))</f>
      </c>
      <c r="J25" s="7"/>
    </row>
    <row r="26" ht="20" customHeight="1" spans="1:10" x14ac:dyDescent="0.25">
      <c r="A26" s="3"/>
      <c r="B26" s="6"/>
      <c r="C26" s="6">
        <f>IF(OR(B26="",B25=""),"",ROUND(B26-B25,1))</f>
      </c>
      <c r="D26" s="6"/>
      <c r="E26" s="6"/>
      <c r="F26" s="6">
        <f>IF(C26="","",ROUND((D25+D26)/2,2))</f>
      </c>
      <c r="G26" s="6">
        <f>IF(C26="","",ROUND((E25+E26)/2,2))</f>
      </c>
      <c r="H26" s="6">
        <f>IF(C26="","",ROUND(F26*C26,1))</f>
      </c>
      <c r="I26" s="6">
        <f>IF(C26="","",ROUND(G26*C26,1))</f>
      </c>
      <c r="J26" s="7"/>
    </row>
    <row r="27" ht="20" customHeight="1" spans="1:10" x14ac:dyDescent="0.25">
      <c r="A27" s="3"/>
      <c r="B27" s="6"/>
      <c r="C27" s="6">
        <f>IF(OR(B27="",B26=""),"",ROUND(B27-B26,1))</f>
      </c>
      <c r="D27" s="6"/>
      <c r="E27" s="6"/>
      <c r="F27" s="6">
        <f>IF(C27="","",ROUND((D26+D27)/2,2))</f>
      </c>
      <c r="G27" s="6">
        <f>IF(C27="","",ROUND((E26+E27)/2,2))</f>
      </c>
      <c r="H27" s="6">
        <f>IF(C27="","",ROUND(F27*C27,1))</f>
      </c>
      <c r="I27" s="6">
        <f>IF(C27="","",ROUND(G27*C27,1))</f>
      </c>
      <c r="J27" s="7"/>
    </row>
    <row r="28" ht="20" customHeight="1" spans="1:10" x14ac:dyDescent="0.25">
      <c r="A28" s="2" t="s">
        <v>17</v>
      </c>
      <c r="B28" s="7"/>
      <c r="C28" s="6">
        <f>SUM(C8:C27)</f>
        <v>100</v>
      </c>
      <c r="D28" s="7"/>
      <c r="E28" s="7"/>
      <c r="F28" s="7"/>
      <c r="G28" s="7"/>
      <c r="H28" s="6">
        <f>SUM(H8:H27)</f>
        <v>764</v>
      </c>
      <c r="I28" s="6">
        <f>SUM(I8:I27)</f>
        <v>545</v>
      </c>
      <c r="J28" s="7"/>
    </row>
    <row r="29" ht="20" customHeight="1" x14ac:dyDescent="0.25"/>
    <row r="30" ht="20" customHeight="1" spans="1:10" x14ac:dyDescent="0.25">
      <c r="A30" s="8" t="s">
        <v>18</v>
      </c>
      <c r="B30" s="8"/>
      <c r="C30" s="8"/>
      <c r="D30" s="8"/>
      <c r="E30" s="8"/>
      <c r="F30" s="8"/>
      <c r="G30" s="8"/>
      <c r="H30" s="8"/>
      <c r="I30" s="8"/>
      <c r="J30" s="8"/>
    </row>
    <row r="31" ht="20" customHeight="1" spans="1:10" x14ac:dyDescent="0.25">
      <c r="A31" s="2" t="s">
        <v>19</v>
      </c>
      <c r="B31" s="2"/>
      <c r="C31" s="2"/>
      <c r="D31" s="6">
        <f>H28</f>
        <v>764</v>
      </c>
      <c r="E31" s="4" t="s">
        <v>20</v>
      </c>
      <c r="F31" s="4"/>
      <c r="G31" s="4"/>
      <c r="H31" s="4"/>
      <c r="I31" s="4"/>
      <c r="J31" s="4"/>
    </row>
    <row r="32" ht="20" customHeight="1" spans="1:10" x14ac:dyDescent="0.25">
      <c r="A32" s="2" t="s">
        <v>21</v>
      </c>
      <c r="B32" s="2"/>
      <c r="C32" s="2"/>
      <c r="D32" s="6">
        <f>I28</f>
        <v>545</v>
      </c>
      <c r="E32" s="4" t="s">
        <v>22</v>
      </c>
      <c r="F32" s="4"/>
      <c r="G32" s="4"/>
      <c r="H32" s="4"/>
      <c r="I32" s="4"/>
      <c r="J32" s="4"/>
    </row>
    <row r="33" ht="20" customHeight="1" spans="1:10" x14ac:dyDescent="0.25">
      <c r="A33" s="2" t="s">
        <v>23</v>
      </c>
      <c r="B33" s="2"/>
      <c r="C33" s="2"/>
      <c r="D33" s="6">
        <v>0.9</v>
      </c>
      <c r="E33" s="4" t="s">
        <v>43</v>
      </c>
      <c r="F33" s="4"/>
      <c r="G33" s="4"/>
      <c r="H33" s="4"/>
      <c r="I33" s="4"/>
      <c r="J33" s="4"/>
    </row>
    <row r="34" ht="20" customHeight="1" spans="1:10" x14ac:dyDescent="0.25">
      <c r="A34" s="2" t="s">
        <v>25</v>
      </c>
      <c r="B34" s="2"/>
      <c r="C34" s="2"/>
      <c r="D34" s="6">
        <f>IF(D33="","",ROUND(D31*D33,1))</f>
        <v>687.6</v>
      </c>
      <c r="E34" s="4" t="s">
        <v>26</v>
      </c>
      <c r="F34" s="4"/>
      <c r="G34" s="4"/>
      <c r="H34" s="4"/>
      <c r="I34" s="4"/>
      <c r="J34" s="4"/>
    </row>
    <row r="35" ht="20" customHeight="1" spans="1:10" x14ac:dyDescent="0.25">
      <c r="A35" s="2" t="s">
        <v>27</v>
      </c>
      <c r="B35" s="2"/>
      <c r="C35" s="2"/>
      <c r="D35" s="6">
        <f>IF(D34="","",ROUND(D34-D32,1))</f>
        <v>142.6</v>
      </c>
      <c r="E35" s="4" t="s">
        <v>28</v>
      </c>
      <c r="F35" s="4"/>
      <c r="G35" s="4"/>
      <c r="H35" s="4"/>
      <c r="I35" s="4"/>
      <c r="J35" s="4"/>
    </row>
    <row r="36" ht="20" customHeight="1" spans="1:10" x14ac:dyDescent="0.25">
      <c r="A36" s="2" t="s">
        <v>29</v>
      </c>
      <c r="B36" s="2"/>
      <c r="C36" s="2"/>
      <c r="D36" s="7" t="str">
        <f>IF(D35="","",IF(D35&gt;0,"残土が出る（運び出す）",IF(D35&lt;0,"不足（搬入が要る）","過不足なし")))</f>
        <v>残土が出る（運び出す）</v>
      </c>
      <c r="E36" s="4" t="s">
        <v>30</v>
      </c>
      <c r="F36" s="4"/>
      <c r="G36" s="4"/>
      <c r="H36" s="4"/>
      <c r="I36" s="4"/>
      <c r="J36" s="4"/>
    </row>
  </sheetData>
  <mergeCells count="20">
    <mergeCell ref="A1:J1"/>
    <mergeCell ref="B2:E2"/>
    <mergeCell ref="G2:J2"/>
    <mergeCell ref="B3:E3"/>
    <mergeCell ref="G3:J3"/>
    <mergeCell ref="A4:J4"/>
    <mergeCell ref="A5:J5"/>
    <mergeCell ref="A30:J30"/>
    <mergeCell ref="A31:C31"/>
    <mergeCell ref="E31:J31"/>
    <mergeCell ref="A32:C32"/>
    <mergeCell ref="E32:J32"/>
    <mergeCell ref="A33:C33"/>
    <mergeCell ref="E33:J33"/>
    <mergeCell ref="A34:C34"/>
    <mergeCell ref="E34:J34"/>
    <mergeCell ref="A35:C35"/>
    <mergeCell ref="E35:J35"/>
    <mergeCell ref="A36:C36"/>
    <mergeCell ref="E36:J36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44</v>
      </c>
      <c r="B2" s="7" t="s">
        <v>45</v>
      </c>
    </row>
    <row r="3" ht="20" customHeight="1" spans="1:2" x14ac:dyDescent="0.25">
      <c r="A3" s="2" t="s">
        <v>46</v>
      </c>
      <c r="B3" s="7" t="s">
        <v>47</v>
      </c>
    </row>
    <row r="4" ht="20" customHeight="1" spans="1:2" x14ac:dyDescent="0.25">
      <c r="A4" s="2" t="s">
        <v>48</v>
      </c>
      <c r="B4" s="7" t="s">
        <v>49</v>
      </c>
    </row>
    <row r="5" ht="20" customHeight="1" spans="1:2" x14ac:dyDescent="0.25">
      <c r="A5" s="2" t="s">
        <v>50</v>
      </c>
      <c r="B5" s="7" t="s">
        <v>51</v>
      </c>
    </row>
    <row r="6" ht="20" customHeight="1" spans="1:2" x14ac:dyDescent="0.25">
      <c r="A6" s="2" t="s">
        <v>52</v>
      </c>
      <c r="B6" s="7" t="s">
        <v>53</v>
      </c>
    </row>
    <row r="7" ht="20" customHeight="1" spans="1:2" x14ac:dyDescent="0.25">
      <c r="A7" s="2" t="s">
        <v>54</v>
      </c>
      <c r="B7" s="7" t="s">
        <v>55</v>
      </c>
    </row>
    <row r="8" ht="20" customHeight="1" spans="1:2" x14ac:dyDescent="0.25">
      <c r="A8" s="2" t="s">
        <v>56</v>
      </c>
      <c r="B8" s="7" t="s">
        <v>57</v>
      </c>
    </row>
    <row r="9" ht="20" customHeight="1" spans="1:2" x14ac:dyDescent="0.25">
      <c r="A9" s="2" t="s">
        <v>58</v>
      </c>
      <c r="B9" s="7" t="s">
        <v>59</v>
      </c>
    </row>
    <row r="10" ht="20" customHeight="1" spans="1:2" x14ac:dyDescent="0.25">
      <c r="A10" s="2" t="s">
        <v>60</v>
      </c>
      <c r="B10" s="7" t="s">
        <v>32</v>
      </c>
    </row>
    <row r="11" ht="20" customHeight="1" spans="1:2" x14ac:dyDescent="0.25">
      <c r="A11" s="2" t="s">
        <v>61</v>
      </c>
      <c r="B11" s="7" t="s">
        <v>62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積算フクロウ（FUKULO／合同会社商陣）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