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<sst xmlns="http://schemas.openxmlformats.org/spreadsheetml/2006/main" count="150" uniqueCount="78">
  <si>
    <t>型枠の数量計算表</t>
  </si>
  <si>
    <t>工事名</t>
  </si>
  <si>
    <t>作成日</t>
  </si>
  <si>
    <t>図面</t>
  </si>
  <si>
    <t>作成者</t>
  </si>
  <si>
    <t>型枠の面積＝幅・周長×高さ・長さ×箇所数（小数第2位まで）。柱は側面、梁は側面と底面、床板は底面、壁は側面を数えます。開口は下の表に入れると、1か所の見付面積が0.5m²以下なら差し引かず、超えるなら差し引きます（公共建築数量積算基準の決まり）。</t>
  </si>
  <si>
    <t>1. 部位ごとの型枠の面積</t>
  </si>
  <si>
    <t>No.</t>
  </si>
  <si>
    <t>部位</t>
  </si>
  <si>
    <t>符号・場所</t>
  </si>
  <si>
    <t>計算の内訳</t>
  </si>
  <si>
    <t>幅・周長（m）</t>
  </si>
  <si>
    <t>高さ・長さ（m）</t>
  </si>
  <si>
    <t>箇所数</t>
  </si>
  <si>
    <t>面積（m²）</t>
  </si>
  <si>
    <t>備考</t>
  </si>
  <si>
    <t>2. 開口の控除（1か所の見付面積が0.5m²以下は差し引かない）</t>
  </si>
  <si>
    <t>開口の名前</t>
  </si>
  <si>
    <t>幅（m）</t>
  </si>
  <si>
    <t>高さ（m）</t>
  </si>
  <si>
    <t>面数×箇所数</t>
  </si>
  <si>
    <t>1か所の見付面積（m²）</t>
  </si>
  <si>
    <t>判定</t>
  </si>
  <si>
    <t>控除する面積（m²）</t>
  </si>
  <si>
    <t>両面に型枠があるのは壁などです。両面とも差し引くときは「面数×箇所数」に2をかけて入れます。開口の見込部分（壁の厚さの部分）は数えません。</t>
  </si>
  <si>
    <t>3. 部位ごとの集計（部位の名前が同じ行を合計します）</t>
  </si>
  <si>
    <t>型枠の面積（m²）</t>
  </si>
  <si>
    <t>開口の控除（m²）</t>
  </si>
  <si>
    <t>差し引き後（m²）</t>
  </si>
  <si>
    <t>単位</t>
  </si>
  <si>
    <t>基礎</t>
  </si>
  <si>
    <t>m²</t>
  </si>
  <si>
    <t>基礎梁</t>
  </si>
  <si>
    <t>柱</t>
  </si>
  <si>
    <t>梁</t>
  </si>
  <si>
    <t>床板</t>
  </si>
  <si>
    <t>壁</t>
  </si>
  <si>
    <t>階段</t>
  </si>
  <si>
    <t>合計</t>
  </si>
  <si>
    <t>〇〇倉庫 新築工事（躯体）</t>
  </si>
  <si>
    <t>2026年10月17日</t>
  </si>
  <si>
    <t>構造図 S-03〜S-08（第1版）</t>
  </si>
  <si>
    <t>山田 太郎</t>
  </si>
  <si>
    <t>C1</t>
  </si>
  <si>
    <t>周長 0.60×4面 × 高さ3.50</t>
  </si>
  <si>
    <t>梁の取付き 1か所0.28m²（1.0m²以下）は差し引かない</t>
  </si>
  <si>
    <t>G1 側面</t>
  </si>
  <si>
    <t>（成0.70−床板0.15）× 6.00 × 2面</t>
  </si>
  <si>
    <t>床板がつながる部分を梁から差し引く</t>
  </si>
  <si>
    <t>G1 底面</t>
  </si>
  <si>
    <t>幅0.40 × 6.00</t>
  </si>
  <si>
    <t>S1 底面</t>
  </si>
  <si>
    <t>5.40 × 6.00</t>
  </si>
  <si>
    <t>開口は下の表で判定</t>
  </si>
  <si>
    <t>W1</t>
  </si>
  <si>
    <t>5.40 × 2.80 × 両面</t>
  </si>
  <si>
    <t>S1</t>
  </si>
  <si>
    <t>設備の開口 0.60×0.60</t>
  </si>
  <si>
    <t>出入口 0.90×2.00（両面）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</si>
  <si>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</si>
  <si>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</si>
  <si>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</si>
  <si>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</si>
  <si>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</si>
  <si>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1行に1つの計算を書きます。部位・符号・計算の内訳と、幅・周長、高さ・長さ、箇所数を入れると型枠の面積が出ます。開口は「開口の控除」の表に幅・高さ・面数×箇所数を入れます。下の集計に部位の名前を入れると、その部位の面積・控除・差し引き後の面積が出ます。</t>
  </si>
  <si>
    <t>判定の付け方</t>
  </si>
  <si>
    <t>開口の1か所の見付面積が0.5m²以下なら「差し引かない」（控除0）、0.5m²を超えるなら「差し引く」（面積×面数×箇所数をマイナスで入れる）と表示します。</t>
  </si>
  <si>
    <t>自社に合わせて直すなら</t>
  </si>
  <si>
    <t>部位の名前（柱・梁・床板・壁など）は、上の表と集計で同じ書き方にそろえます。打放し型枠・曲面型枠のように型枠の種類を分けるときは、部位の名前に種類を足して（「壁 打放し」など）分けてください。</t>
  </si>
  <si>
    <t>気をつけること</t>
  </si>
  <si>
    <t>決まりは公共建築数量積算基準のものです。民間の工事では会社や元請の決まりを優先してください。記入例の寸法はすべて架空です。数式のセル（面積・判定・控除・集計）は上書きしないでください。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</si>
  <si>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</si>
  <si>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</si>
  <si>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関係する法令等</t>
  </si>
  <si>
    <t>国土交通省「公共建築数量積算基準（令和5年改定）」 https://www.mlit.go.jp/common/001178206.pdf ：型枠は各部分の側面・底面の面積から接続部を差し引く。開口部は内法の見付面積が1か所0.5m²以下なら原則として差し引かない。開口部の見込部分は計測しない。</t>
  </si>
  <si>
    <t>更新日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</si>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</sst>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sz val="12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workbookViewId="0" showGridLines="0"/>
  </sheetViews>
  <sheetFormatPr defaultRowHeight="15" outlineLevelRow="0" outlineLevelCol="0" x14ac:dyDescent="55"/>
  <cols>
    <col min="1" max="1" width="5" customWidth="1"/>
    <col min="3" max="3" width="12" customWidth="1"/>
    <col min="4" max="4" width="28" customWidth="1"/>
    <col min="5" max="7" width="10" customWidth="1"/>
    <col min="8" max="9" width="12" customWidth="1"/>
    <col min="10" max="10" width="14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 x14ac:dyDescent="0.25">
      <c r="A2" s="2" t="s">
        <v>1</v>
      </c>
      <c r="B2" s="3"/>
      <c r="C2" s="3"/>
      <c r="D2" s="3"/>
      <c r="E2" s="3"/>
      <c r="F2" s="2" t="s">
        <v>2</v>
      </c>
      <c r="G2" s="3"/>
      <c r="H2" s="3"/>
      <c r="I2" s="3"/>
      <c r="J2" s="3"/>
    </row>
    <row r="3" ht="20" customHeight="1" spans="1:10" x14ac:dyDescent="0.25">
      <c r="A3" s="2" t="s">
        <v>3</v>
      </c>
      <c r="B3" s="3"/>
      <c r="C3" s="3"/>
      <c r="D3" s="3"/>
      <c r="E3" s="3"/>
      <c r="F3" s="2" t="s">
        <v>4</v>
      </c>
      <c r="G3" s="3"/>
      <c r="H3" s="3"/>
      <c r="I3" s="3"/>
      <c r="J3" s="3"/>
    </row>
    <row r="4" ht="20" customHeight="1" spans="1:10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</row>
    <row r="5" ht="20" customHeight="1" x14ac:dyDescent="0.25"/>
    <row r="6" ht="20" customHeight="1" spans="1:10" x14ac:dyDescent="0.25">
      <c r="A6" s="5" t="s">
        <v>6</v>
      </c>
      <c r="B6" s="5"/>
      <c r="C6" s="5"/>
      <c r="D6" s="5"/>
      <c r="E6" s="5"/>
      <c r="F6" s="5"/>
      <c r="G6" s="5"/>
      <c r="H6" s="5"/>
      <c r="I6" s="5"/>
      <c r="J6" s="5"/>
    </row>
    <row r="7" ht="20" customHeight="1" spans="1:10" x14ac:dyDescent="0.25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/>
    </row>
    <row r="8" ht="20" customHeight="1" spans="1:10" x14ac:dyDescent="0.25">
      <c r="A8" s="7">
        <v>1</v>
      </c>
      <c r="B8" s="3"/>
      <c r="C8" s="3"/>
      <c r="D8" s="3"/>
      <c r="E8" s="7"/>
      <c r="F8" s="7"/>
      <c r="G8" s="7"/>
      <c r="H8" s="7">
        <f>IF(OR(E8="",F8=""),"",ROUND(E8*F8*IF(G8="",1,G8),2))</f>
      </c>
      <c r="I8" s="8"/>
      <c r="J8" s="8"/>
    </row>
    <row r="9" ht="20" customHeight="1" spans="1:10" x14ac:dyDescent="0.25">
      <c r="A9" s="7">
        <v>2</v>
      </c>
      <c r="B9" s="3"/>
      <c r="C9" s="3"/>
      <c r="D9" s="3"/>
      <c r="E9" s="7"/>
      <c r="F9" s="7"/>
      <c r="G9" s="7"/>
      <c r="H9" s="7">
        <f>IF(OR(E9="",F9=""),"",ROUND(E9*F9*IF(G9="",1,G9),2))</f>
      </c>
      <c r="I9" s="8"/>
      <c r="J9" s="8"/>
    </row>
    <row r="10" ht="20" customHeight="1" spans="1:10" x14ac:dyDescent="0.25">
      <c r="A10" s="7">
        <v>3</v>
      </c>
      <c r="B10" s="3"/>
      <c r="C10" s="3"/>
      <c r="D10" s="3"/>
      <c r="E10" s="7"/>
      <c r="F10" s="7"/>
      <c r="G10" s="7"/>
      <c r="H10" s="7">
        <f>IF(OR(E10="",F10=""),"",ROUND(E10*F10*IF(G10="",1,G10),2))</f>
      </c>
      <c r="I10" s="8"/>
      <c r="J10" s="8"/>
    </row>
    <row r="11" ht="20" customHeight="1" spans="1:10" x14ac:dyDescent="0.25">
      <c r="A11" s="7">
        <v>4</v>
      </c>
      <c r="B11" s="3"/>
      <c r="C11" s="3"/>
      <c r="D11" s="3"/>
      <c r="E11" s="7"/>
      <c r="F11" s="7"/>
      <c r="G11" s="7"/>
      <c r="H11" s="7">
        <f>IF(OR(E11="",F11=""),"",ROUND(E11*F11*IF(G11="",1,G11),2))</f>
      </c>
      <c r="I11" s="8"/>
      <c r="J11" s="8"/>
    </row>
    <row r="12" ht="20" customHeight="1" spans="1:10" x14ac:dyDescent="0.25">
      <c r="A12" s="7">
        <v>5</v>
      </c>
      <c r="B12" s="3"/>
      <c r="C12" s="3"/>
      <c r="D12" s="3"/>
      <c r="E12" s="7"/>
      <c r="F12" s="7"/>
      <c r="G12" s="7"/>
      <c r="H12" s="7">
        <f>IF(OR(E12="",F12=""),"",ROUND(E12*F12*IF(G12="",1,G12),2))</f>
      </c>
      <c r="I12" s="8"/>
      <c r="J12" s="8"/>
    </row>
    <row r="13" ht="20" customHeight="1" spans="1:10" x14ac:dyDescent="0.25">
      <c r="A13" s="7">
        <v>6</v>
      </c>
      <c r="B13" s="3"/>
      <c r="C13" s="3"/>
      <c r="D13" s="3"/>
      <c r="E13" s="7"/>
      <c r="F13" s="7"/>
      <c r="G13" s="7"/>
      <c r="H13" s="7">
        <f>IF(OR(E13="",F13=""),"",ROUND(E13*F13*IF(G13="",1,G13),2))</f>
      </c>
      <c r="I13" s="8"/>
      <c r="J13" s="8"/>
    </row>
    <row r="14" ht="20" customHeight="1" spans="1:10" x14ac:dyDescent="0.25">
      <c r="A14" s="7">
        <v>7</v>
      </c>
      <c r="B14" s="3"/>
      <c r="C14" s="3"/>
      <c r="D14" s="3"/>
      <c r="E14" s="7"/>
      <c r="F14" s="7"/>
      <c r="G14" s="7"/>
      <c r="H14" s="7">
        <f>IF(OR(E14="",F14=""),"",ROUND(E14*F14*IF(G14="",1,G14),2))</f>
      </c>
      <c r="I14" s="8"/>
      <c r="J14" s="8"/>
    </row>
    <row r="15" ht="20" customHeight="1" spans="1:10" x14ac:dyDescent="0.25">
      <c r="A15" s="7">
        <v>8</v>
      </c>
      <c r="B15" s="3"/>
      <c r="C15" s="3"/>
      <c r="D15" s="3"/>
      <c r="E15" s="7"/>
      <c r="F15" s="7"/>
      <c r="G15" s="7"/>
      <c r="H15" s="7">
        <f>IF(OR(E15="",F15=""),"",ROUND(E15*F15*IF(G15="",1,G15),2))</f>
      </c>
      <c r="I15" s="8"/>
      <c r="J15" s="8"/>
    </row>
    <row r="16" ht="20" customHeight="1" spans="1:10" x14ac:dyDescent="0.25">
      <c r="A16" s="7">
        <v>9</v>
      </c>
      <c r="B16" s="3"/>
      <c r="C16" s="3"/>
      <c r="D16" s="3"/>
      <c r="E16" s="7"/>
      <c r="F16" s="7"/>
      <c r="G16" s="7"/>
      <c r="H16" s="7">
        <f>IF(OR(E16="",F16=""),"",ROUND(E16*F16*IF(G16="",1,G16),2))</f>
      </c>
      <c r="I16" s="8"/>
      <c r="J16" s="8"/>
    </row>
    <row r="17" ht="20" customHeight="1" spans="1:10" x14ac:dyDescent="0.25">
      <c r="A17" s="7">
        <v>10</v>
      </c>
      <c r="B17" s="3"/>
      <c r="C17" s="3"/>
      <c r="D17" s="3"/>
      <c r="E17" s="7"/>
      <c r="F17" s="7"/>
      <c r="G17" s="7"/>
      <c r="H17" s="7">
        <f>IF(OR(E17="",F17=""),"",ROUND(E17*F17*IF(G17="",1,G17),2))</f>
      </c>
      <c r="I17" s="8"/>
      <c r="J17" s="8"/>
    </row>
    <row r="18" ht="20" customHeight="1" spans="1:10" x14ac:dyDescent="0.25">
      <c r="A18" s="7">
        <v>11</v>
      </c>
      <c r="B18" s="3"/>
      <c r="C18" s="3"/>
      <c r="D18" s="3"/>
      <c r="E18" s="7"/>
      <c r="F18" s="7"/>
      <c r="G18" s="7"/>
      <c r="H18" s="7">
        <f>IF(OR(E18="",F18=""),"",ROUND(E18*F18*IF(G18="",1,G18),2))</f>
      </c>
      <c r="I18" s="8"/>
      <c r="J18" s="8"/>
    </row>
    <row r="19" ht="20" customHeight="1" spans="1:10" x14ac:dyDescent="0.25">
      <c r="A19" s="7">
        <v>12</v>
      </c>
      <c r="B19" s="3"/>
      <c r="C19" s="3"/>
      <c r="D19" s="3"/>
      <c r="E19" s="7"/>
      <c r="F19" s="7"/>
      <c r="G19" s="7"/>
      <c r="H19" s="7">
        <f>IF(OR(E19="",F19=""),"",ROUND(E19*F19*IF(G19="",1,G19),2))</f>
      </c>
      <c r="I19" s="8"/>
      <c r="J19" s="8"/>
    </row>
    <row r="20" ht="20" customHeight="1" spans="1:10" x14ac:dyDescent="0.25">
      <c r="A20" s="7">
        <v>13</v>
      </c>
      <c r="B20" s="3"/>
      <c r="C20" s="3"/>
      <c r="D20" s="3"/>
      <c r="E20" s="7"/>
      <c r="F20" s="7"/>
      <c r="G20" s="7"/>
      <c r="H20" s="7">
        <f>IF(OR(E20="",F20=""),"",ROUND(E20*F20*IF(G20="",1,G20),2))</f>
      </c>
      <c r="I20" s="8"/>
      <c r="J20" s="8"/>
    </row>
    <row r="21" ht="20" customHeight="1" spans="1:10" x14ac:dyDescent="0.25">
      <c r="A21" s="7">
        <v>14</v>
      </c>
      <c r="B21" s="3"/>
      <c r="C21" s="3"/>
      <c r="D21" s="3"/>
      <c r="E21" s="7"/>
      <c r="F21" s="7"/>
      <c r="G21" s="7"/>
      <c r="H21" s="7">
        <f>IF(OR(E21="",F21=""),"",ROUND(E21*F21*IF(G21="",1,G21),2))</f>
      </c>
      <c r="I21" s="8"/>
      <c r="J21" s="8"/>
    </row>
    <row r="22" ht="20" customHeight="1" spans="1:10" x14ac:dyDescent="0.25">
      <c r="A22" s="7">
        <v>15</v>
      </c>
      <c r="B22" s="3"/>
      <c r="C22" s="3"/>
      <c r="D22" s="3"/>
      <c r="E22" s="7"/>
      <c r="F22" s="7"/>
      <c r="G22" s="7"/>
      <c r="H22" s="7">
        <f>IF(OR(E22="",F22=""),"",ROUND(E22*F22*IF(G22="",1,G22),2))</f>
      </c>
      <c r="I22" s="8"/>
      <c r="J22" s="8"/>
    </row>
    <row r="23" ht="20" customHeight="1" spans="1:10" x14ac:dyDescent="0.25">
      <c r="A23" s="7">
        <v>16</v>
      </c>
      <c r="B23" s="3"/>
      <c r="C23" s="3"/>
      <c r="D23" s="3"/>
      <c r="E23" s="7"/>
      <c r="F23" s="7"/>
      <c r="G23" s="7"/>
      <c r="H23" s="7">
        <f>IF(OR(E23="",F23=""),"",ROUND(E23*F23*IF(G23="",1,G23),2))</f>
      </c>
      <c r="I23" s="8"/>
      <c r="J23" s="8"/>
    </row>
    <row r="24" ht="20" customHeight="1" x14ac:dyDescent="0.25"/>
    <row r="25" ht="20" customHeight="1" spans="1:10" x14ac:dyDescent="0.25">
      <c r="A25" s="5" t="s">
        <v>16</v>
      </c>
      <c r="B25" s="5"/>
      <c r="C25" s="5"/>
      <c r="D25" s="5"/>
      <c r="E25" s="5"/>
      <c r="F25" s="5"/>
      <c r="G25" s="5"/>
      <c r="H25" s="5"/>
      <c r="I25" s="5"/>
      <c r="J25" s="5"/>
    </row>
    <row r="26" ht="20" customHeight="1" spans="1:10" x14ac:dyDescent="0.25">
      <c r="A26" s="6" t="s">
        <v>7</v>
      </c>
      <c r="B26" s="6" t="s">
        <v>8</v>
      </c>
      <c r="C26" s="6" t="s">
        <v>9</v>
      </c>
      <c r="D26" s="6" t="s">
        <v>17</v>
      </c>
      <c r="E26" s="6" t="s">
        <v>18</v>
      </c>
      <c r="F26" s="6" t="s">
        <v>19</v>
      </c>
      <c r="G26" s="6" t="s">
        <v>20</v>
      </c>
      <c r="H26" s="6" t="s">
        <v>21</v>
      </c>
      <c r="I26" s="6" t="s">
        <v>22</v>
      </c>
      <c r="J26" s="6" t="s">
        <v>23</v>
      </c>
    </row>
    <row r="27" ht="20" customHeight="1" spans="1:10" x14ac:dyDescent="0.25">
      <c r="A27" s="7">
        <v>1</v>
      </c>
      <c r="B27" s="3"/>
      <c r="C27" s="3"/>
      <c r="D27" s="3"/>
      <c r="E27" s="7"/>
      <c r="F27" s="7"/>
      <c r="G27" s="7"/>
      <c r="H27" s="7">
        <f>IF(OR(E27="",F27=""),"",ROUND(E27*F27,2))</f>
      </c>
      <c r="I27" s="8">
        <f>IF(H27="","",IF(H27&lt;=0.5,"差し引かない","差し引く"))</f>
      </c>
      <c r="J27" s="7">
        <f>IF(H27="","",IF(H27&lt;=0.5,0,-ROUND(H27*IF(G27="",1,G27),2)))</f>
      </c>
    </row>
    <row r="28" ht="20" customHeight="1" spans="1:10" x14ac:dyDescent="0.25">
      <c r="A28" s="7">
        <v>2</v>
      </c>
      <c r="B28" s="3"/>
      <c r="C28" s="3"/>
      <c r="D28" s="3"/>
      <c r="E28" s="7"/>
      <c r="F28" s="7"/>
      <c r="G28" s="7"/>
      <c r="H28" s="7">
        <f>IF(OR(E28="",F28=""),"",ROUND(E28*F28,2))</f>
      </c>
      <c r="I28" s="8">
        <f>IF(H28="","",IF(H28&lt;=0.5,"差し引かない","差し引く"))</f>
      </c>
      <c r="J28" s="7">
        <f>IF(H28="","",IF(H28&lt;=0.5,0,-ROUND(H28*IF(G28="",1,G28),2)))</f>
      </c>
    </row>
    <row r="29" ht="20" customHeight="1" spans="1:10" x14ac:dyDescent="0.25">
      <c r="A29" s="7">
        <v>3</v>
      </c>
      <c r="B29" s="3"/>
      <c r="C29" s="3"/>
      <c r="D29" s="3"/>
      <c r="E29" s="7"/>
      <c r="F29" s="7"/>
      <c r="G29" s="7"/>
      <c r="H29" s="7">
        <f>IF(OR(E29="",F29=""),"",ROUND(E29*F29,2))</f>
      </c>
      <c r="I29" s="8">
        <f>IF(H29="","",IF(H29&lt;=0.5,"差し引かない","差し引く"))</f>
      </c>
      <c r="J29" s="7">
        <f>IF(H29="","",IF(H29&lt;=0.5,0,-ROUND(H29*IF(G29="",1,G29),2)))</f>
      </c>
    </row>
    <row r="30" ht="20" customHeight="1" spans="1:10" x14ac:dyDescent="0.25">
      <c r="A30" s="7">
        <v>4</v>
      </c>
      <c r="B30" s="3"/>
      <c r="C30" s="3"/>
      <c r="D30" s="3"/>
      <c r="E30" s="7"/>
      <c r="F30" s="7"/>
      <c r="G30" s="7"/>
      <c r="H30" s="7">
        <f>IF(OR(E30="",F30=""),"",ROUND(E30*F30,2))</f>
      </c>
      <c r="I30" s="8">
        <f>IF(H30="","",IF(H30&lt;=0.5,"差し引かない","差し引く"))</f>
      </c>
      <c r="J30" s="7">
        <f>IF(H30="","",IF(H30&lt;=0.5,0,-ROUND(H30*IF(G30="",1,G30),2)))</f>
      </c>
    </row>
    <row r="31" ht="20" customHeight="1" spans="1:10" x14ac:dyDescent="0.25">
      <c r="A31" s="7">
        <v>5</v>
      </c>
      <c r="B31" s="3"/>
      <c r="C31" s="3"/>
      <c r="D31" s="3"/>
      <c r="E31" s="7"/>
      <c r="F31" s="7"/>
      <c r="G31" s="7"/>
      <c r="H31" s="7">
        <f>IF(OR(E31="",F31=""),"",ROUND(E31*F31,2))</f>
      </c>
      <c r="I31" s="8">
        <f>IF(H31="","",IF(H31&lt;=0.5,"差し引かない","差し引く"))</f>
      </c>
      <c r="J31" s="7">
        <f>IF(H31="","",IF(H31&lt;=0.5,0,-ROUND(H31*IF(G31="",1,G31),2)))</f>
      </c>
    </row>
    <row r="32" ht="20" customHeight="1" spans="1:10" x14ac:dyDescent="0.25">
      <c r="A32" s="7">
        <v>6</v>
      </c>
      <c r="B32" s="3"/>
      <c r="C32" s="3"/>
      <c r="D32" s="3"/>
      <c r="E32" s="7"/>
      <c r="F32" s="7"/>
      <c r="G32" s="7"/>
      <c r="H32" s="7">
        <f>IF(OR(E32="",F32=""),"",ROUND(E32*F32,2))</f>
      </c>
      <c r="I32" s="8">
        <f>IF(H32="","",IF(H32&lt;=0.5,"差し引かない","差し引く"))</f>
      </c>
      <c r="J32" s="7">
        <f>IF(H32="","",IF(H32&lt;=0.5,0,-ROUND(H32*IF(G32="",1,G32),2)))</f>
      </c>
    </row>
    <row r="33" ht="20" customHeight="1" spans="1:10" x14ac:dyDescent="0.25">
      <c r="A33" s="7">
        <v>7</v>
      </c>
      <c r="B33" s="3"/>
      <c r="C33" s="3"/>
      <c r="D33" s="3"/>
      <c r="E33" s="7"/>
      <c r="F33" s="7"/>
      <c r="G33" s="7"/>
      <c r="H33" s="7">
        <f>IF(OR(E33="",F33=""),"",ROUND(E33*F33,2))</f>
      </c>
      <c r="I33" s="8">
        <f>IF(H33="","",IF(H33&lt;=0.5,"差し引かない","差し引く"))</f>
      </c>
      <c r="J33" s="7">
        <f>IF(H33="","",IF(H33&lt;=0.5,0,-ROUND(H33*IF(G33="",1,G33),2)))</f>
      </c>
    </row>
    <row r="34" ht="20" customHeight="1" spans="1:10" x14ac:dyDescent="0.25">
      <c r="A34" s="7">
        <v>8</v>
      </c>
      <c r="B34" s="3"/>
      <c r="C34" s="3"/>
      <c r="D34" s="3"/>
      <c r="E34" s="7"/>
      <c r="F34" s="7"/>
      <c r="G34" s="7"/>
      <c r="H34" s="7">
        <f>IF(OR(E34="",F34=""),"",ROUND(E34*F34,2))</f>
      </c>
      <c r="I34" s="8">
        <f>IF(H34="","",IF(H34&lt;=0.5,"差し引かない","差し引く"))</f>
      </c>
      <c r="J34" s="7">
        <f>IF(H34="","",IF(H34&lt;=0.5,0,-ROUND(H34*IF(G34="",1,G34),2)))</f>
      </c>
    </row>
    <row r="35" ht="20" customHeight="1" spans="1:10" x14ac:dyDescent="0.25">
      <c r="A35" s="4" t="s">
        <v>24</v>
      </c>
      <c r="B35" s="4"/>
      <c r="C35" s="4"/>
      <c r="D35" s="4"/>
      <c r="E35" s="4"/>
      <c r="F35" s="4"/>
      <c r="G35" s="4"/>
      <c r="H35" s="4"/>
      <c r="I35" s="4"/>
      <c r="J35" s="4"/>
    </row>
    <row r="36" ht="20" customHeight="1" x14ac:dyDescent="0.25"/>
    <row r="37" ht="20" customHeight="1" spans="1:10" x14ac:dyDescent="0.25">
      <c r="A37" s="5" t="s">
        <v>25</v>
      </c>
      <c r="B37" s="5"/>
      <c r="C37" s="5"/>
      <c r="D37" s="5"/>
      <c r="E37" s="5"/>
      <c r="F37" s="5"/>
      <c r="G37" s="5"/>
      <c r="H37" s="5"/>
      <c r="I37" s="5"/>
      <c r="J37" s="5"/>
    </row>
    <row r="38" ht="20" customHeight="1" spans="2:6" x14ac:dyDescent="0.25">
      <c r="B38" s="6" t="s">
        <v>8</v>
      </c>
      <c r="C38" s="6" t="s">
        <v>26</v>
      </c>
      <c r="D38" s="6" t="s">
        <v>27</v>
      </c>
      <c r="E38" s="6" t="s">
        <v>28</v>
      </c>
      <c r="F38" s="6" t="s">
        <v>29</v>
      </c>
    </row>
    <row r="39" ht="20" customHeight="1" spans="2:6" x14ac:dyDescent="0.25">
      <c r="B39" s="3" t="s">
        <v>30</v>
      </c>
      <c r="C39" s="7">
        <f>IF(B39="","",SUMIF($B$8:$B$23,B39,$H$8:$H$23))</f>
        <v>0</v>
      </c>
      <c r="D39" s="7">
        <f>IF(B39="","",SUMIF($B$27:$B$34,B39,$J$27:$J$34))</f>
        <v>0</v>
      </c>
      <c r="E39" s="7">
        <f>IF(B39="","",ROUND(C39+D39,2))</f>
        <v>0</v>
      </c>
      <c r="F39" s="8" t="s">
        <v>31</v>
      </c>
    </row>
    <row r="40" ht="20" customHeight="1" spans="2:6" x14ac:dyDescent="0.25">
      <c r="B40" s="3" t="s">
        <v>32</v>
      </c>
      <c r="C40" s="7">
        <f>IF(B40="","",SUMIF($B$8:$B$23,B40,$H$8:$H$23))</f>
        <v>0</v>
      </c>
      <c r="D40" s="7">
        <f>IF(B40="","",SUMIF($B$27:$B$34,B40,$J$27:$J$34))</f>
        <v>0</v>
      </c>
      <c r="E40" s="7">
        <f>IF(B40="","",ROUND(C40+D40,2))</f>
        <v>0</v>
      </c>
      <c r="F40" s="8" t="s">
        <v>31</v>
      </c>
    </row>
    <row r="41" ht="20" customHeight="1" spans="2:6" x14ac:dyDescent="0.25">
      <c r="B41" s="3" t="s">
        <v>33</v>
      </c>
      <c r="C41" s="7">
        <f>IF(B41="","",SUMIF($B$8:$B$23,B41,$H$8:$H$23))</f>
        <v>0</v>
      </c>
      <c r="D41" s="7">
        <f>IF(B41="","",SUMIF($B$27:$B$34,B41,$J$27:$J$34))</f>
        <v>0</v>
      </c>
      <c r="E41" s="7">
        <f>IF(B41="","",ROUND(C41+D41,2))</f>
        <v>0</v>
      </c>
      <c r="F41" s="8" t="s">
        <v>31</v>
      </c>
    </row>
    <row r="42" ht="20" customHeight="1" spans="2:6" x14ac:dyDescent="0.25">
      <c r="B42" s="3" t="s">
        <v>34</v>
      </c>
      <c r="C42" s="7">
        <f>IF(B42="","",SUMIF($B$8:$B$23,B42,$H$8:$H$23))</f>
        <v>0</v>
      </c>
      <c r="D42" s="7">
        <f>IF(B42="","",SUMIF($B$27:$B$34,B42,$J$27:$J$34))</f>
        <v>0</v>
      </c>
      <c r="E42" s="7">
        <f>IF(B42="","",ROUND(C42+D42,2))</f>
        <v>0</v>
      </c>
      <c r="F42" s="8" t="s">
        <v>31</v>
      </c>
    </row>
    <row r="43" ht="20" customHeight="1" spans="2:6" x14ac:dyDescent="0.25">
      <c r="B43" s="3" t="s">
        <v>35</v>
      </c>
      <c r="C43" s="7">
        <f>IF(B43="","",SUMIF($B$8:$B$23,B43,$H$8:$H$23))</f>
        <v>0</v>
      </c>
      <c r="D43" s="7">
        <f>IF(B43="","",SUMIF($B$27:$B$34,B43,$J$27:$J$34))</f>
        <v>0</v>
      </c>
      <c r="E43" s="7">
        <f>IF(B43="","",ROUND(C43+D43,2))</f>
        <v>0</v>
      </c>
      <c r="F43" s="8" t="s">
        <v>31</v>
      </c>
    </row>
    <row r="44" ht="20" customHeight="1" spans="2:6" x14ac:dyDescent="0.25">
      <c r="B44" s="3" t="s">
        <v>36</v>
      </c>
      <c r="C44" s="7">
        <f>IF(B44="","",SUMIF($B$8:$B$23,B44,$H$8:$H$23))</f>
        <v>0</v>
      </c>
      <c r="D44" s="7">
        <f>IF(B44="","",SUMIF($B$27:$B$34,B44,$J$27:$J$34))</f>
        <v>0</v>
      </c>
      <c r="E44" s="7">
        <f>IF(B44="","",ROUND(C44+D44,2))</f>
        <v>0</v>
      </c>
      <c r="F44" s="8" t="s">
        <v>31</v>
      </c>
    </row>
    <row r="45" ht="20" customHeight="1" spans="2:6" x14ac:dyDescent="0.25">
      <c r="B45" s="3" t="s">
        <v>37</v>
      </c>
      <c r="C45" s="7">
        <f>IF(B45="","",SUMIF($B$8:$B$23,B45,$H$8:$H$23))</f>
        <v>0</v>
      </c>
      <c r="D45" s="7">
        <f>IF(B45="","",SUMIF($B$27:$B$34,B45,$J$27:$J$34))</f>
        <v>0</v>
      </c>
      <c r="E45" s="7">
        <f>IF(B45="","",ROUND(C45+D45,2))</f>
        <v>0</v>
      </c>
      <c r="F45" s="8" t="s">
        <v>31</v>
      </c>
    </row>
    <row r="46" ht="20" customHeight="1" spans="2:6" x14ac:dyDescent="0.25">
      <c r="B46" s="3"/>
      <c r="C46" s="7">
        <f>IF(B46="","",SUMIF($B$8:$B$23,B46,$H$8:$H$23))</f>
      </c>
      <c r="D46" s="7">
        <f>IF(B46="","",SUMIF($B$27:$B$34,B46,$J$27:$J$34))</f>
      </c>
      <c r="E46" s="7">
        <f>IF(B46="","",ROUND(C46+D46,2))</f>
      </c>
      <c r="F46" s="8"/>
    </row>
    <row r="47" ht="20" customHeight="1" spans="2:6" x14ac:dyDescent="0.25">
      <c r="B47" s="2" t="s">
        <v>38</v>
      </c>
      <c r="C47" s="7">
        <f>SUM(C39:C46)</f>
        <v>0</v>
      </c>
      <c r="D47" s="7">
        <f>SUM(D39:D46)</f>
        <v>0</v>
      </c>
      <c r="E47" s="7">
        <f>SUM(E39:E46)</f>
        <v>0</v>
      </c>
      <c r="F47" s="8" t="s">
        <v>31</v>
      </c>
    </row>
  </sheetData>
  <mergeCells count="27">
    <mergeCell ref="A1:J1"/>
    <mergeCell ref="B2:E2"/>
    <mergeCell ref="G2:J2"/>
    <mergeCell ref="B3:E3"/>
    <mergeCell ref="G3:J3"/>
    <mergeCell ref="A4:J4"/>
    <mergeCell ref="A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A25:J25"/>
    <mergeCell ref="A35:J35"/>
    <mergeCell ref="A37:J37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workbookViewId="0" showGridLines="0"/>
  </sheetViews>
  <sheetFormatPr defaultRowHeight="15" outlineLevelRow="0" outlineLevelCol="0" x14ac:dyDescent="55"/>
  <cols>
    <col min="1" max="1" width="5" customWidth="1"/>
    <col min="3" max="3" width="12" customWidth="1"/>
    <col min="4" max="4" width="28" customWidth="1"/>
    <col min="5" max="7" width="10" customWidth="1"/>
    <col min="8" max="9" width="12" customWidth="1"/>
    <col min="10" max="10" width="14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 x14ac:dyDescent="0.25">
      <c r="A2" s="2" t="s">
        <v>1</v>
      </c>
      <c r="B2" s="3" t="s">
        <v>39</v>
      </c>
      <c r="C2" s="3"/>
      <c r="D2" s="3"/>
      <c r="E2" s="3"/>
      <c r="F2" s="2" t="s">
        <v>2</v>
      </c>
      <c r="G2" s="3" t="s">
        <v>40</v>
      </c>
      <c r="H2" s="3"/>
      <c r="I2" s="3"/>
      <c r="J2" s="3"/>
    </row>
    <row r="3" ht="20" customHeight="1" spans="1:10" x14ac:dyDescent="0.25">
      <c r="A3" s="2" t="s">
        <v>3</v>
      </c>
      <c r="B3" s="3" t="s">
        <v>41</v>
      </c>
      <c r="C3" s="3"/>
      <c r="D3" s="3"/>
      <c r="E3" s="3"/>
      <c r="F3" s="2" t="s">
        <v>4</v>
      </c>
      <c r="G3" s="3" t="s">
        <v>42</v>
      </c>
      <c r="H3" s="3"/>
      <c r="I3" s="3"/>
      <c r="J3" s="3"/>
    </row>
    <row r="4" ht="20" customHeight="1" spans="1:10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</row>
    <row r="5" ht="20" customHeight="1" x14ac:dyDescent="0.25"/>
    <row r="6" ht="20" customHeight="1" spans="1:10" x14ac:dyDescent="0.25">
      <c r="A6" s="5" t="s">
        <v>6</v>
      </c>
      <c r="B6" s="5"/>
      <c r="C6" s="5"/>
      <c r="D6" s="5"/>
      <c r="E6" s="5"/>
      <c r="F6" s="5"/>
      <c r="G6" s="5"/>
      <c r="H6" s="5"/>
      <c r="I6" s="5"/>
      <c r="J6" s="5"/>
    </row>
    <row r="7" ht="20" customHeight="1" spans="1:10" x14ac:dyDescent="0.25">
      <c r="A7" s="6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/>
    </row>
    <row r="8" ht="20" customHeight="1" spans="1:10" x14ac:dyDescent="0.25">
      <c r="A8" s="7">
        <v>1</v>
      </c>
      <c r="B8" s="3" t="s">
        <v>33</v>
      </c>
      <c r="C8" s="3" t="s">
        <v>43</v>
      </c>
      <c r="D8" s="3" t="s">
        <v>44</v>
      </c>
      <c r="E8" s="7">
        <v>2.4</v>
      </c>
      <c r="F8" s="7">
        <v>3.5</v>
      </c>
      <c r="G8" s="7">
        <v>1</v>
      </c>
      <c r="H8" s="7">
        <f>IF(OR(E8="",F8=""),"",ROUND(E8*F8*IF(G8="",1,G8),2))</f>
        <v>8.4</v>
      </c>
      <c r="I8" s="8" t="s">
        <v>45</v>
      </c>
      <c r="J8" s="8"/>
    </row>
    <row r="9" ht="20" customHeight="1" spans="1:10" x14ac:dyDescent="0.25">
      <c r="A9" s="7">
        <v>2</v>
      </c>
      <c r="B9" s="3" t="s">
        <v>34</v>
      </c>
      <c r="C9" s="3" t="s">
        <v>46</v>
      </c>
      <c r="D9" s="3" t="s">
        <v>47</v>
      </c>
      <c r="E9" s="7">
        <v>0.55</v>
      </c>
      <c r="F9" s="7">
        <v>6</v>
      </c>
      <c r="G9" s="7">
        <v>2</v>
      </c>
      <c r="H9" s="7">
        <f>IF(OR(E9="",F9=""),"",ROUND(E9*F9*IF(G9="",1,G9),2))</f>
        <v>6.6</v>
      </c>
      <c r="I9" s="8" t="s">
        <v>48</v>
      </c>
      <c r="J9" s="8"/>
    </row>
    <row r="10" ht="20" customHeight="1" spans="1:10" x14ac:dyDescent="0.25">
      <c r="A10" s="7">
        <v>3</v>
      </c>
      <c r="B10" s="3" t="s">
        <v>34</v>
      </c>
      <c r="C10" s="3" t="s">
        <v>49</v>
      </c>
      <c r="D10" s="3" t="s">
        <v>50</v>
      </c>
      <c r="E10" s="7">
        <v>0.4</v>
      </c>
      <c r="F10" s="7">
        <v>6</v>
      </c>
      <c r="G10" s="7">
        <v>1</v>
      </c>
      <c r="H10" s="7">
        <f>IF(OR(E10="",F10=""),"",ROUND(E10*F10*IF(G10="",1,G10),2))</f>
        <v>2.4</v>
      </c>
      <c r="I10" s="8"/>
      <c r="J10" s="8"/>
    </row>
    <row r="11" ht="20" customHeight="1" spans="1:10" x14ac:dyDescent="0.25">
      <c r="A11" s="7">
        <v>4</v>
      </c>
      <c r="B11" s="3" t="s">
        <v>35</v>
      </c>
      <c r="C11" s="3" t="s">
        <v>51</v>
      </c>
      <c r="D11" s="3" t="s">
        <v>52</v>
      </c>
      <c r="E11" s="7">
        <v>5.4</v>
      </c>
      <c r="F11" s="7">
        <v>6</v>
      </c>
      <c r="G11" s="7">
        <v>1</v>
      </c>
      <c r="H11" s="7">
        <f>IF(OR(E11="",F11=""),"",ROUND(E11*F11*IF(G11="",1,G11),2))</f>
        <v>32.4</v>
      </c>
      <c r="I11" s="8" t="s">
        <v>53</v>
      </c>
      <c r="J11" s="8"/>
    </row>
    <row r="12" ht="20" customHeight="1" spans="1:10" x14ac:dyDescent="0.25">
      <c r="A12" s="7">
        <v>5</v>
      </c>
      <c r="B12" s="3" t="s">
        <v>36</v>
      </c>
      <c r="C12" s="3" t="s">
        <v>54</v>
      </c>
      <c r="D12" s="3" t="s">
        <v>55</v>
      </c>
      <c r="E12" s="7">
        <v>5.4</v>
      </c>
      <c r="F12" s="7">
        <v>2.8</v>
      </c>
      <c r="G12" s="7">
        <v>2</v>
      </c>
      <c r="H12" s="7">
        <f>IF(OR(E12="",F12=""),"",ROUND(E12*F12*IF(G12="",1,G12),2))</f>
        <v>30.24</v>
      </c>
      <c r="I12" s="8" t="s">
        <v>53</v>
      </c>
      <c r="J12" s="8"/>
    </row>
    <row r="13" ht="20" customHeight="1" spans="1:10" x14ac:dyDescent="0.25">
      <c r="A13" s="7">
        <v>6</v>
      </c>
      <c r="B13" s="3"/>
      <c r="C13" s="3"/>
      <c r="D13" s="3"/>
      <c r="E13" s="7"/>
      <c r="F13" s="7"/>
      <c r="G13" s="7"/>
      <c r="H13" s="7">
        <f>IF(OR(E13="",F13=""),"",ROUND(E13*F13*IF(G13="",1,G13),2))</f>
      </c>
      <c r="I13" s="8"/>
      <c r="J13" s="8"/>
    </row>
    <row r="14" ht="20" customHeight="1" spans="1:10" x14ac:dyDescent="0.25">
      <c r="A14" s="7">
        <v>7</v>
      </c>
      <c r="B14" s="3"/>
      <c r="C14" s="3"/>
      <c r="D14" s="3"/>
      <c r="E14" s="7"/>
      <c r="F14" s="7"/>
      <c r="G14" s="7"/>
      <c r="H14" s="7">
        <f>IF(OR(E14="",F14=""),"",ROUND(E14*F14*IF(G14="",1,G14),2))</f>
      </c>
      <c r="I14" s="8"/>
      <c r="J14" s="8"/>
    </row>
    <row r="15" ht="20" customHeight="1" spans="1:10" x14ac:dyDescent="0.25">
      <c r="A15" s="7">
        <v>8</v>
      </c>
      <c r="B15" s="3"/>
      <c r="C15" s="3"/>
      <c r="D15" s="3"/>
      <c r="E15" s="7"/>
      <c r="F15" s="7"/>
      <c r="G15" s="7"/>
      <c r="H15" s="7">
        <f>IF(OR(E15="",F15=""),"",ROUND(E15*F15*IF(G15="",1,G15),2))</f>
      </c>
      <c r="I15" s="8"/>
      <c r="J15" s="8"/>
    </row>
    <row r="16" ht="20" customHeight="1" spans="1:10" x14ac:dyDescent="0.25">
      <c r="A16" s="7">
        <v>9</v>
      </c>
      <c r="B16" s="3"/>
      <c r="C16" s="3"/>
      <c r="D16" s="3"/>
      <c r="E16" s="7"/>
      <c r="F16" s="7"/>
      <c r="G16" s="7"/>
      <c r="H16" s="7">
        <f>IF(OR(E16="",F16=""),"",ROUND(E16*F16*IF(G16="",1,G16),2))</f>
      </c>
      <c r="I16" s="8"/>
      <c r="J16" s="8"/>
    </row>
    <row r="17" ht="20" customHeight="1" spans="1:10" x14ac:dyDescent="0.25">
      <c r="A17" s="7">
        <v>10</v>
      </c>
      <c r="B17" s="3"/>
      <c r="C17" s="3"/>
      <c r="D17" s="3"/>
      <c r="E17" s="7"/>
      <c r="F17" s="7"/>
      <c r="G17" s="7"/>
      <c r="H17" s="7">
        <f>IF(OR(E17="",F17=""),"",ROUND(E17*F17*IF(G17="",1,G17),2))</f>
      </c>
      <c r="I17" s="8"/>
      <c r="J17" s="8"/>
    </row>
    <row r="18" ht="20" customHeight="1" spans="1:10" x14ac:dyDescent="0.25">
      <c r="A18" s="7">
        <v>11</v>
      </c>
      <c r="B18" s="3"/>
      <c r="C18" s="3"/>
      <c r="D18" s="3"/>
      <c r="E18" s="7"/>
      <c r="F18" s="7"/>
      <c r="G18" s="7"/>
      <c r="H18" s="7">
        <f>IF(OR(E18="",F18=""),"",ROUND(E18*F18*IF(G18="",1,G18),2))</f>
      </c>
      <c r="I18" s="8"/>
      <c r="J18" s="8"/>
    </row>
    <row r="19" ht="20" customHeight="1" spans="1:10" x14ac:dyDescent="0.25">
      <c r="A19" s="7">
        <v>12</v>
      </c>
      <c r="B19" s="3"/>
      <c r="C19" s="3"/>
      <c r="D19" s="3"/>
      <c r="E19" s="7"/>
      <c r="F19" s="7"/>
      <c r="G19" s="7"/>
      <c r="H19" s="7">
        <f>IF(OR(E19="",F19=""),"",ROUND(E19*F19*IF(G19="",1,G19),2))</f>
      </c>
      <c r="I19" s="8"/>
      <c r="J19" s="8"/>
    </row>
    <row r="20" ht="20" customHeight="1" spans="1:10" x14ac:dyDescent="0.25">
      <c r="A20" s="7">
        <v>13</v>
      </c>
      <c r="B20" s="3"/>
      <c r="C20" s="3"/>
      <c r="D20" s="3"/>
      <c r="E20" s="7"/>
      <c r="F20" s="7"/>
      <c r="G20" s="7"/>
      <c r="H20" s="7">
        <f>IF(OR(E20="",F20=""),"",ROUND(E20*F20*IF(G20="",1,G20),2))</f>
      </c>
      <c r="I20" s="8"/>
      <c r="J20" s="8"/>
    </row>
    <row r="21" ht="20" customHeight="1" spans="1:10" x14ac:dyDescent="0.25">
      <c r="A21" s="7">
        <v>14</v>
      </c>
      <c r="B21" s="3"/>
      <c r="C21" s="3"/>
      <c r="D21" s="3"/>
      <c r="E21" s="7"/>
      <c r="F21" s="7"/>
      <c r="G21" s="7"/>
      <c r="H21" s="7">
        <f>IF(OR(E21="",F21=""),"",ROUND(E21*F21*IF(G21="",1,G21),2))</f>
      </c>
      <c r="I21" s="8"/>
      <c r="J21" s="8"/>
    </row>
    <row r="22" ht="20" customHeight="1" spans="1:10" x14ac:dyDescent="0.25">
      <c r="A22" s="7">
        <v>15</v>
      </c>
      <c r="B22" s="3"/>
      <c r="C22" s="3"/>
      <c r="D22" s="3"/>
      <c r="E22" s="7"/>
      <c r="F22" s="7"/>
      <c r="G22" s="7"/>
      <c r="H22" s="7">
        <f>IF(OR(E22="",F22=""),"",ROUND(E22*F22*IF(G22="",1,G22),2))</f>
      </c>
      <c r="I22" s="8"/>
      <c r="J22" s="8"/>
    </row>
    <row r="23" ht="20" customHeight="1" spans="1:10" x14ac:dyDescent="0.25">
      <c r="A23" s="7">
        <v>16</v>
      </c>
      <c r="B23" s="3"/>
      <c r="C23" s="3"/>
      <c r="D23" s="3"/>
      <c r="E23" s="7"/>
      <c r="F23" s="7"/>
      <c r="G23" s="7"/>
      <c r="H23" s="7">
        <f>IF(OR(E23="",F23=""),"",ROUND(E23*F23*IF(G23="",1,G23),2))</f>
      </c>
      <c r="I23" s="8"/>
      <c r="J23" s="8"/>
    </row>
    <row r="24" ht="20" customHeight="1" x14ac:dyDescent="0.25"/>
    <row r="25" ht="20" customHeight="1" spans="1:10" x14ac:dyDescent="0.25">
      <c r="A25" s="5" t="s">
        <v>16</v>
      </c>
      <c r="B25" s="5"/>
      <c r="C25" s="5"/>
      <c r="D25" s="5"/>
      <c r="E25" s="5"/>
      <c r="F25" s="5"/>
      <c r="G25" s="5"/>
      <c r="H25" s="5"/>
      <c r="I25" s="5"/>
      <c r="J25" s="5"/>
    </row>
    <row r="26" ht="20" customHeight="1" spans="1:10" x14ac:dyDescent="0.25">
      <c r="A26" s="6" t="s">
        <v>7</v>
      </c>
      <c r="B26" s="6" t="s">
        <v>8</v>
      </c>
      <c r="C26" s="6" t="s">
        <v>9</v>
      </c>
      <c r="D26" s="6" t="s">
        <v>17</v>
      </c>
      <c r="E26" s="6" t="s">
        <v>18</v>
      </c>
      <c r="F26" s="6" t="s">
        <v>19</v>
      </c>
      <c r="G26" s="6" t="s">
        <v>20</v>
      </c>
      <c r="H26" s="6" t="s">
        <v>21</v>
      </c>
      <c r="I26" s="6" t="s">
        <v>22</v>
      </c>
      <c r="J26" s="6" t="s">
        <v>23</v>
      </c>
    </row>
    <row r="27" ht="20" customHeight="1" spans="1:10" x14ac:dyDescent="0.25">
      <c r="A27" s="7">
        <v>1</v>
      </c>
      <c r="B27" s="3" t="s">
        <v>35</v>
      </c>
      <c r="C27" s="3" t="s">
        <v>56</v>
      </c>
      <c r="D27" s="3" t="s">
        <v>57</v>
      </c>
      <c r="E27" s="7">
        <v>0.6</v>
      </c>
      <c r="F27" s="7">
        <v>0.6</v>
      </c>
      <c r="G27" s="7">
        <v>1</v>
      </c>
      <c r="H27" s="7">
        <f>IF(OR(E27="",F27=""),"",ROUND(E27*F27,2))</f>
        <v>0.36</v>
      </c>
      <c r="I27" s="8" t="str">
        <f>IF(H27="","",IF(H27&lt;=0.5,"差し引かない","差し引く"))</f>
        <v>差し引かない</v>
      </c>
      <c r="J27" s="7">
        <f>IF(H27="","",IF(H27&lt;=0.5,0,-ROUND(H27*IF(G27="",1,G27),2)))</f>
        <v>0</v>
      </c>
    </row>
    <row r="28" ht="20" customHeight="1" spans="1:10" x14ac:dyDescent="0.25">
      <c r="A28" s="7">
        <v>2</v>
      </c>
      <c r="B28" s="3" t="s">
        <v>36</v>
      </c>
      <c r="C28" s="3" t="s">
        <v>54</v>
      </c>
      <c r="D28" s="3" t="s">
        <v>58</v>
      </c>
      <c r="E28" s="7">
        <v>0.9</v>
      </c>
      <c r="F28" s="7">
        <v>2</v>
      </c>
      <c r="G28" s="7">
        <v>2</v>
      </c>
      <c r="H28" s="7">
        <f>IF(OR(E28="",F28=""),"",ROUND(E28*F28,2))</f>
        <v>1.8</v>
      </c>
      <c r="I28" s="8" t="str">
        <f>IF(H28="","",IF(H28&lt;=0.5,"差し引かない","差し引く"))</f>
        <v>差し引く</v>
      </c>
      <c r="J28" s="7">
        <f>IF(H28="","",IF(H28&lt;=0.5,0,-ROUND(H28*IF(G28="",1,G28),2)))</f>
        <v>-3.6</v>
      </c>
    </row>
    <row r="29" ht="20" customHeight="1" spans="1:10" x14ac:dyDescent="0.25">
      <c r="A29" s="7">
        <v>3</v>
      </c>
      <c r="B29" s="3"/>
      <c r="C29" s="3"/>
      <c r="D29" s="3"/>
      <c r="E29" s="7"/>
      <c r="F29" s="7"/>
      <c r="G29" s="7"/>
      <c r="H29" s="7">
        <f>IF(OR(E29="",F29=""),"",ROUND(E29*F29,2))</f>
      </c>
      <c r="I29" s="8">
        <f>IF(H29="","",IF(H29&lt;=0.5,"差し引かない","差し引く"))</f>
      </c>
      <c r="J29" s="7">
        <f>IF(H29="","",IF(H29&lt;=0.5,0,-ROUND(H29*IF(G29="",1,G29),2)))</f>
      </c>
    </row>
    <row r="30" ht="20" customHeight="1" spans="1:10" x14ac:dyDescent="0.25">
      <c r="A30" s="7">
        <v>4</v>
      </c>
      <c r="B30" s="3"/>
      <c r="C30" s="3"/>
      <c r="D30" s="3"/>
      <c r="E30" s="7"/>
      <c r="F30" s="7"/>
      <c r="G30" s="7"/>
      <c r="H30" s="7">
        <f>IF(OR(E30="",F30=""),"",ROUND(E30*F30,2))</f>
      </c>
      <c r="I30" s="8">
        <f>IF(H30="","",IF(H30&lt;=0.5,"差し引かない","差し引く"))</f>
      </c>
      <c r="J30" s="7">
        <f>IF(H30="","",IF(H30&lt;=0.5,0,-ROUND(H30*IF(G30="",1,G30),2)))</f>
      </c>
    </row>
    <row r="31" ht="20" customHeight="1" spans="1:10" x14ac:dyDescent="0.25">
      <c r="A31" s="7">
        <v>5</v>
      </c>
      <c r="B31" s="3"/>
      <c r="C31" s="3"/>
      <c r="D31" s="3"/>
      <c r="E31" s="7"/>
      <c r="F31" s="7"/>
      <c r="G31" s="7"/>
      <c r="H31" s="7">
        <f>IF(OR(E31="",F31=""),"",ROUND(E31*F31,2))</f>
      </c>
      <c r="I31" s="8">
        <f>IF(H31="","",IF(H31&lt;=0.5,"差し引かない","差し引く"))</f>
      </c>
      <c r="J31" s="7">
        <f>IF(H31="","",IF(H31&lt;=0.5,0,-ROUND(H31*IF(G31="",1,G31),2)))</f>
      </c>
    </row>
    <row r="32" ht="20" customHeight="1" spans="1:10" x14ac:dyDescent="0.25">
      <c r="A32" s="7">
        <v>6</v>
      </c>
      <c r="B32" s="3"/>
      <c r="C32" s="3"/>
      <c r="D32" s="3"/>
      <c r="E32" s="7"/>
      <c r="F32" s="7"/>
      <c r="G32" s="7"/>
      <c r="H32" s="7">
        <f>IF(OR(E32="",F32=""),"",ROUND(E32*F32,2))</f>
      </c>
      <c r="I32" s="8">
        <f>IF(H32="","",IF(H32&lt;=0.5,"差し引かない","差し引く"))</f>
      </c>
      <c r="J32" s="7">
        <f>IF(H32="","",IF(H32&lt;=0.5,0,-ROUND(H32*IF(G32="",1,G32),2)))</f>
      </c>
    </row>
    <row r="33" ht="20" customHeight="1" spans="1:10" x14ac:dyDescent="0.25">
      <c r="A33" s="7">
        <v>7</v>
      </c>
      <c r="B33" s="3"/>
      <c r="C33" s="3"/>
      <c r="D33" s="3"/>
      <c r="E33" s="7"/>
      <c r="F33" s="7"/>
      <c r="G33" s="7"/>
      <c r="H33" s="7">
        <f>IF(OR(E33="",F33=""),"",ROUND(E33*F33,2))</f>
      </c>
      <c r="I33" s="8">
        <f>IF(H33="","",IF(H33&lt;=0.5,"差し引かない","差し引く"))</f>
      </c>
      <c r="J33" s="7">
        <f>IF(H33="","",IF(H33&lt;=0.5,0,-ROUND(H33*IF(G33="",1,G33),2)))</f>
      </c>
    </row>
    <row r="34" ht="20" customHeight="1" spans="1:10" x14ac:dyDescent="0.25">
      <c r="A34" s="7">
        <v>8</v>
      </c>
      <c r="B34" s="3"/>
      <c r="C34" s="3"/>
      <c r="D34" s="3"/>
      <c r="E34" s="7"/>
      <c r="F34" s="7"/>
      <c r="G34" s="7"/>
      <c r="H34" s="7">
        <f>IF(OR(E34="",F34=""),"",ROUND(E34*F34,2))</f>
      </c>
      <c r="I34" s="8">
        <f>IF(H34="","",IF(H34&lt;=0.5,"差し引かない","差し引く"))</f>
      </c>
      <c r="J34" s="7">
        <f>IF(H34="","",IF(H34&lt;=0.5,0,-ROUND(H34*IF(G34="",1,G34),2)))</f>
      </c>
    </row>
    <row r="35" ht="20" customHeight="1" spans="1:10" x14ac:dyDescent="0.25">
      <c r="A35" s="4" t="s">
        <v>24</v>
      </c>
      <c r="B35" s="4"/>
      <c r="C35" s="4"/>
      <c r="D35" s="4"/>
      <c r="E35" s="4"/>
      <c r="F35" s="4"/>
      <c r="G35" s="4"/>
      <c r="H35" s="4"/>
      <c r="I35" s="4"/>
      <c r="J35" s="4"/>
    </row>
    <row r="36" ht="20" customHeight="1" x14ac:dyDescent="0.25"/>
    <row r="37" ht="20" customHeight="1" spans="1:10" x14ac:dyDescent="0.25">
      <c r="A37" s="5" t="s">
        <v>25</v>
      </c>
      <c r="B37" s="5"/>
      <c r="C37" s="5"/>
      <c r="D37" s="5"/>
      <c r="E37" s="5"/>
      <c r="F37" s="5"/>
      <c r="G37" s="5"/>
      <c r="H37" s="5"/>
      <c r="I37" s="5"/>
      <c r="J37" s="5"/>
    </row>
    <row r="38" ht="20" customHeight="1" spans="2:6" x14ac:dyDescent="0.25">
      <c r="B38" s="6" t="s">
        <v>8</v>
      </c>
      <c r="C38" s="6" t="s">
        <v>26</v>
      </c>
      <c r="D38" s="6" t="s">
        <v>27</v>
      </c>
      <c r="E38" s="6" t="s">
        <v>28</v>
      </c>
      <c r="F38" s="6" t="s">
        <v>29</v>
      </c>
    </row>
    <row r="39" ht="20" customHeight="1" spans="2:6" x14ac:dyDescent="0.25">
      <c r="B39" s="3" t="s">
        <v>30</v>
      </c>
      <c r="C39" s="7">
        <f>IF(B39="","",SUMIF($B$8:$B$23,B39,$H$8:$H$23))</f>
        <v>0</v>
      </c>
      <c r="D39" s="7">
        <f>IF(B39="","",SUMIF($B$27:$B$34,B39,$J$27:$J$34))</f>
        <v>0</v>
      </c>
      <c r="E39" s="7">
        <f>IF(B39="","",ROUND(C39+D39,2))</f>
        <v>0</v>
      </c>
      <c r="F39" s="8" t="s">
        <v>31</v>
      </c>
    </row>
    <row r="40" ht="20" customHeight="1" spans="2:6" x14ac:dyDescent="0.25">
      <c r="B40" s="3" t="s">
        <v>32</v>
      </c>
      <c r="C40" s="7">
        <f>IF(B40="","",SUMIF($B$8:$B$23,B40,$H$8:$H$23))</f>
        <v>0</v>
      </c>
      <c r="D40" s="7">
        <f>IF(B40="","",SUMIF($B$27:$B$34,B40,$J$27:$J$34))</f>
        <v>0</v>
      </c>
      <c r="E40" s="7">
        <f>IF(B40="","",ROUND(C40+D40,2))</f>
        <v>0</v>
      </c>
      <c r="F40" s="8" t="s">
        <v>31</v>
      </c>
    </row>
    <row r="41" ht="20" customHeight="1" spans="2:6" x14ac:dyDescent="0.25">
      <c r="B41" s="3" t="s">
        <v>33</v>
      </c>
      <c r="C41" s="7">
        <f>IF(B41="","",SUMIF($B$8:$B$23,B41,$H$8:$H$23))</f>
        <v>8.4</v>
      </c>
      <c r="D41" s="7">
        <f>IF(B41="","",SUMIF($B$27:$B$34,B41,$J$27:$J$34))</f>
        <v>0</v>
      </c>
      <c r="E41" s="7">
        <f>IF(B41="","",ROUND(C41+D41,2))</f>
        <v>8.4</v>
      </c>
      <c r="F41" s="8" t="s">
        <v>31</v>
      </c>
    </row>
    <row r="42" ht="20" customHeight="1" spans="2:6" x14ac:dyDescent="0.25">
      <c r="B42" s="3" t="s">
        <v>34</v>
      </c>
      <c r="C42" s="7">
        <f>IF(B42="","",SUMIF($B$8:$B$23,B42,$H$8:$H$23))</f>
        <v>9</v>
      </c>
      <c r="D42" s="7">
        <f>IF(B42="","",SUMIF($B$27:$B$34,B42,$J$27:$J$34))</f>
        <v>0</v>
      </c>
      <c r="E42" s="7">
        <f>IF(B42="","",ROUND(C42+D42,2))</f>
        <v>9</v>
      </c>
      <c r="F42" s="8" t="s">
        <v>31</v>
      </c>
    </row>
    <row r="43" ht="20" customHeight="1" spans="2:6" x14ac:dyDescent="0.25">
      <c r="B43" s="3" t="s">
        <v>35</v>
      </c>
      <c r="C43" s="7">
        <f>IF(B43="","",SUMIF($B$8:$B$23,B43,$H$8:$H$23))</f>
        <v>32.4</v>
      </c>
      <c r="D43" s="7">
        <f>IF(B43="","",SUMIF($B$27:$B$34,B43,$J$27:$J$34))</f>
        <v>0</v>
      </c>
      <c r="E43" s="7">
        <f>IF(B43="","",ROUND(C43+D43,2))</f>
        <v>32.4</v>
      </c>
      <c r="F43" s="8" t="s">
        <v>31</v>
      </c>
    </row>
    <row r="44" ht="20" customHeight="1" spans="2:6" x14ac:dyDescent="0.25">
      <c r="B44" s="3" t="s">
        <v>36</v>
      </c>
      <c r="C44" s="7">
        <f>IF(B44="","",SUMIF($B$8:$B$23,B44,$H$8:$H$23))</f>
        <v>30.24</v>
      </c>
      <c r="D44" s="7">
        <f>IF(B44="","",SUMIF($B$27:$B$34,B44,$J$27:$J$34))</f>
        <v>-3.6</v>
      </c>
      <c r="E44" s="7">
        <f>IF(B44="","",ROUND(C44+D44,2))</f>
        <v>26.64</v>
      </c>
      <c r="F44" s="8" t="s">
        <v>31</v>
      </c>
    </row>
    <row r="45" ht="20" customHeight="1" spans="2:6" x14ac:dyDescent="0.25">
      <c r="B45" s="3" t="s">
        <v>37</v>
      </c>
      <c r="C45" s="7">
        <f>IF(B45="","",SUMIF($B$8:$B$23,B45,$H$8:$H$23))</f>
        <v>0</v>
      </c>
      <c r="D45" s="7">
        <f>IF(B45="","",SUMIF($B$27:$B$34,B45,$J$27:$J$34))</f>
        <v>0</v>
      </c>
      <c r="E45" s="7">
        <f>IF(B45="","",ROUND(C45+D45,2))</f>
        <v>0</v>
      </c>
      <c r="F45" s="8" t="s">
        <v>31</v>
      </c>
    </row>
    <row r="46" ht="20" customHeight="1" spans="2:6" x14ac:dyDescent="0.25">
      <c r="B46" s="3"/>
      <c r="C46" s="7">
        <f>IF(B46="","",SUMIF($B$8:$B$23,B46,$H$8:$H$23))</f>
      </c>
      <c r="D46" s="7">
        <f>IF(B46="","",SUMIF($B$27:$B$34,B46,$J$27:$J$34))</f>
      </c>
      <c r="E46" s="7">
        <f>IF(B46="","",ROUND(C46+D46,2))</f>
      </c>
      <c r="F46" s="8"/>
    </row>
    <row r="47" ht="20" customHeight="1" spans="2:6" x14ac:dyDescent="0.25">
      <c r="B47" s="2" t="s">
        <v>38</v>
      </c>
      <c r="C47" s="7">
        <f>SUM(C39:C46)</f>
        <v>80.04</v>
      </c>
      <c r="D47" s="7">
        <f>SUM(D39:D46)</f>
        <v>-3.6</v>
      </c>
      <c r="E47" s="7">
        <f>SUM(E39:E46)</f>
        <v>76.44</v>
      </c>
      <c r="F47" s="8" t="s">
        <v>31</v>
      </c>
    </row>
  </sheetData>
  <mergeCells count="27">
    <mergeCell ref="A1:J1"/>
    <mergeCell ref="B2:E2"/>
    <mergeCell ref="G2:J2"/>
    <mergeCell ref="B3:E3"/>
    <mergeCell ref="G3:J3"/>
    <mergeCell ref="A4:J4"/>
    <mergeCell ref="A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A25:J25"/>
    <mergeCell ref="A35:J35"/>
    <mergeCell ref="A37:J37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59</v>
      </c>
      <c r="B2" s="8" t="s">
        <v>60</v>
      </c>
    </row>
    <row r="3" ht="20" customHeight="1" spans="1:2" x14ac:dyDescent="0.25">
      <c r="A3" s="2" t="s">
        <v>61</v>
      </c>
      <c r="B3" s="8" t="s">
        <v>62</v>
      </c>
    </row>
    <row r="4" ht="20" customHeight="1" spans="1:2" x14ac:dyDescent="0.25">
      <c r="A4" s="2" t="s">
        <v>63</v>
      </c>
      <c r="B4" s="8" t="s">
        <v>64</v>
      </c>
    </row>
    <row r="5" ht="20" customHeight="1" spans="1:2" x14ac:dyDescent="0.25">
      <c r="A5" s="2" t="s">
        <v>65</v>
      </c>
      <c r="B5" s="8" t="s">
        <v>66</v>
      </c>
    </row>
    <row r="6" ht="20" customHeight="1" spans="1:2" x14ac:dyDescent="0.25">
      <c r="A6" s="2" t="s">
        <v>67</v>
      </c>
      <c r="B6" s="8" t="s">
        <v>68</v>
      </c>
    </row>
    <row r="7" ht="20" customHeight="1" spans="1:2" x14ac:dyDescent="0.25">
      <c r="A7" s="2" t="s">
        <v>69</v>
      </c>
      <c r="B7" s="8" t="s">
        <v>70</v>
      </c>
    </row>
    <row r="8" ht="20" customHeight="1" spans="1:2" x14ac:dyDescent="0.25">
      <c r="A8" s="2" t="s">
        <v>71</v>
      </c>
      <c r="B8" s="8" t="s">
        <v>72</v>
      </c>
    </row>
    <row r="9" ht="20" customHeight="1" spans="1:2" x14ac:dyDescent="0.25">
      <c r="A9" s="2" t="s">
        <v>73</v>
      </c>
      <c r="B9" s="8" t="s">
        <v>74</v>
      </c>
    </row>
    <row r="10" ht="20" customHeight="1" spans="1:2" x14ac:dyDescent="0.25">
      <c r="A10" s="2" t="s">
        <v>75</v>
      </c>
      <c r="B10" s="8" t="s">
        <v>40</v>
      </c>
    </row>
    <row r="11" ht="20" customHeight="1" spans="1:2" x14ac:dyDescent="0.25">
      <c r="A11" s="2" t="s">
        <v>76</v>
      </c>
      <c r="B11" s="8" t="s">
        <v>77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