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<sst xmlns="http://schemas.openxmlformats.org/spreadsheetml/2006/main" count="122" uniqueCount="81">
  <si>
    <t>御見積書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</si>
  <si>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</si>
  <si>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</si>
  <si>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</si>
  <si>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</si>
  <si>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</si>
  <si>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</si>
  <si>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</si>
  <si>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株式会社サンプル内装</t>
  </si>
  <si>
    <t>工事場所</t>
  </si>
  <si>
    <t>〒000-0000 東京都千代田区サンプル町1-2-3</t>
  </si>
  <si>
    <t>工期</t>
  </si>
  <si>
    <t>TEL 03-0000-0000</t>
  </si>
  <si>
    <t>支払条件</t>
  </si>
  <si>
    <t>積算担当：山田 太郎</t>
  </si>
  <si>
    <t>登録番号</t>
  </si>
  <si>
    <t>T0000000000000（自社の登録番号に直す）</t>
  </si>
  <si>
    <t>御見積金額（税込）</t>
  </si>
  <si>
    <t>No.</t>
  </si>
  <si>
    <t>名称</t>
  </si>
  <si>
    <t>仕様・規格</t>
  </si>
  <si>
    <t>数量</t>
  </si>
  <si>
    <t>単位</t>
  </si>
  <si>
    <t>材料単価</t>
  </si>
  <si>
    <t>材料費</t>
  </si>
  <si>
    <t>労務単価</t>
  </si>
  <si>
    <t>労務費</t>
  </si>
  <si>
    <t>金額</t>
  </si>
  <si>
    <t>備考</t>
  </si>
  <si>
    <t>直接工事費 計</t>
  </si>
  <si>
    <t>法定福利費（労務費×率%）</t>
  </si>
  <si>
    <t>諸経費（直接工事費×率%）</t>
  </si>
  <si>
    <t>出精値引き</t>
  </si>
  <si>
    <t>税抜合計</t>
  </si>
  <si>
    <t>消費税（10%）</t>
  </si>
  <si>
    <t>合計（税込）</t>
  </si>
  <si>
    <t>株式会社サンプル建設 御中</t>
  </si>
  <si>
    <t>E-2026-0317</t>
  </si>
  <si>
    <t>工事部 佐藤 一郎 様</t>
  </si>
  <si>
    <t>2026年10月17日</t>
  </si>
  <si>
    <t>見積日から30日間</t>
  </si>
  <si>
    <t>〇〇ビル3階 事務所内装改修工事</t>
  </si>
  <si>
    <t>東京都サンプル区〇〇1-2-3 〇〇ビル3階</t>
  </si>
  <si>
    <t>2026年11月9日〜11月27日</t>
  </si>
  <si>
    <t>月末締め翌月末払い（出来高）</t>
  </si>
  <si>
    <t>軽量鉄骨壁下地</t>
  </si>
  <si>
    <t>LGS 65型 @455</t>
  </si>
  <si>
    <t>m²</t>
  </si>
  <si>
    <t>石膏ボード張り</t>
  </si>
  <si>
    <t>12.5mm 2重張り</t>
  </si>
  <si>
    <t>ビニルクロス貼り</t>
  </si>
  <si>
    <t>量産品</t>
  </si>
  <si>
    <t>タイルカーペット</t>
  </si>
  <si>
    <t>500角</t>
  </si>
  <si>
    <t>ソフト巾木</t>
  </si>
  <si>
    <t>H60</t>
  </si>
  <si>
    <t>m</t>
  </si>
  <si>
    <t>搬入・養生・清掃</t>
  </si>
  <si>
    <t>式</t>
  </si>
  <si>
    <t>産業廃棄物処分</t>
  </si>
  <si>
    <t>混合廃棄物</t>
  </si>
  <si>
    <t>マニフェスト発行</t>
  </si>
  <si>
    <t>例の率。計算表で出す</t>
  </si>
  <si>
    <t>例の率</t>
  </si>
  <si>
    <t>内装改修図 A-01〜A-08（第2版）に基づく御見積です。夜間・休日の作業、既存の撤去は含みません。単価・率は記入例のための架空の値です。</t>
  </si>
  <si>
    <t>工事見積書（材工別）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</si>
  <si>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</si>
  <si>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</si>
  <si>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</si>
  <si>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</si>
  <si>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</si>
  <si>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、宛先・工事名・明細を入れます。明細の数量・材料単価・労務単価を入れると、材料費・労務費・金額が自動で出ます。法定福利費と諸経費は「率（%）」の欄に率を入れると計算されます。値引きはマイナスの金額で入れます。</t>
  </si>
  <si>
    <t>自社に合わせて直すなら</t>
  </si>
  <si>
    <t>自社名・住所・登録番号は右上の欄を一度直して保存すると、次から入力がいりません。材料と労務を分けない工種（「一式」の経費など）は、材料単価の欄だけに入れて構いません。</t>
  </si>
  <si>
    <t>気をつけること</t>
  </si>
  <si>
    <t>数式の入ったセル（材料費・労務費・金額・計・税抜合計・消費税・合計）は上書きしないでください。記入例の単価と率はすべて架空の値です。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</si>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</sst>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16" customWidth="1"/>
    <col min="4" max="4" width="7" customWidth="1"/>
    <col min="5" max="5" width="5" customWidth="1"/>
    <col min="6" max="6" width="10" customWidth="1"/>
    <col min="7" max="7" width="11" customWidth="1"/>
    <col min="8" max="8" width="10" customWidth="1"/>
    <col min="9" max="9" width="11" customWidth="1"/>
    <col min="10" max="10" width="12" customWidth="1"/>
    <col min="11" max="11" width="14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x14ac:dyDescent="0.25"/>
    <row r="3" ht="20" customHeight="1" spans="1:11" x14ac:dyDescent="0.25">
      <c r="A3" s="2" t="s">
        <v>1</v>
      </c>
      <c r="B3" s="2"/>
      <c r="C3" s="2"/>
      <c r="D3" s="2"/>
      <c r="E3" s="2"/>
      <c r="H3" s="3" t="s">
        <v>2</v>
      </c>
      <c r="I3" s="4"/>
      <c r="J3" s="4"/>
      <c r="K3" s="4"/>
    </row>
    <row r="4" ht="20" customHeight="1" spans="1:11" x14ac:dyDescent="0.25">
      <c r="A4" s="5" t="s">
        <v>3</v>
      </c>
      <c r="B4" s="5"/>
      <c r="C4" s="5"/>
      <c r="D4" s="5"/>
      <c r="E4" s="5"/>
      <c r="H4" s="3" t="s">
        <v>4</v>
      </c>
      <c r="I4" s="4"/>
      <c r="J4" s="4"/>
      <c r="K4" s="4"/>
    </row>
    <row r="5" ht="20" customHeight="1" spans="1:11" x14ac:dyDescent="0.25">
      <c r="A5" s="6" t="s">
        <v>5</v>
      </c>
      <c r="B5" s="6"/>
      <c r="C5" s="6"/>
      <c r="D5" s="6"/>
      <c r="E5" s="6"/>
      <c r="H5" s="3" t="s">
        <v>6</v>
      </c>
      <c r="I5" s="4"/>
      <c r="J5" s="4"/>
      <c r="K5" s="4"/>
    </row>
    <row r="6" ht="20" customHeight="1" spans="1:11" x14ac:dyDescent="0.25">
      <c r="A6" s="3" t="s">
        <v>7</v>
      </c>
      <c r="B6" s="4"/>
      <c r="C6" s="4"/>
      <c r="D6" s="4"/>
      <c r="E6" s="4"/>
      <c r="H6" s="5" t="s">
        <v>8</v>
      </c>
      <c r="I6" s="5"/>
      <c r="J6" s="5"/>
      <c r="K6" s="5"/>
    </row>
    <row r="7" ht="20" customHeight="1" spans="1:11" x14ac:dyDescent="0.25">
      <c r="A7" s="3" t="s">
        <v>9</v>
      </c>
      <c r="B7" s="4"/>
      <c r="C7" s="4"/>
      <c r="D7" s="4"/>
      <c r="E7" s="4"/>
      <c r="H7" s="6" t="s">
        <v>10</v>
      </c>
      <c r="I7" s="6"/>
      <c r="J7" s="6"/>
      <c r="K7" s="6"/>
    </row>
    <row r="8" ht="20" customHeight="1" spans="1:11" x14ac:dyDescent="0.25">
      <c r="A8" s="3" t="s">
        <v>11</v>
      </c>
      <c r="B8" s="4"/>
      <c r="C8" s="4"/>
      <c r="D8" s="4"/>
      <c r="E8" s="4"/>
      <c r="H8" s="6" t="s">
        <v>12</v>
      </c>
      <c r="I8" s="6"/>
      <c r="J8" s="6"/>
      <c r="K8" s="6"/>
    </row>
    <row r="9" ht="20" customHeight="1" spans="1:11" x14ac:dyDescent="0.25">
      <c r="A9" s="3" t="s">
        <v>13</v>
      </c>
      <c r="B9" s="4"/>
      <c r="C9" s="4"/>
      <c r="D9" s="4"/>
      <c r="E9" s="4"/>
      <c r="H9" s="6" t="s">
        <v>14</v>
      </c>
      <c r="I9" s="6"/>
      <c r="J9" s="6"/>
      <c r="K9" s="6"/>
    </row>
    <row r="10" ht="20" customHeight="1" spans="1:5" x14ac:dyDescent="0.25">
      <c r="A10" s="3" t="s">
        <v>15</v>
      </c>
      <c r="B10" s="6" t="s">
        <v>16</v>
      </c>
      <c r="C10" s="6"/>
      <c r="D10" s="6"/>
      <c r="E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J32</f>
        <v>0</v>
      </c>
      <c r="D12" s="7"/>
      <c r="E12" s="7"/>
    </row>
    <row r="13" ht="20" customHeight="1" spans="1:11" x14ac:dyDescent="0.25">
      <c r="A13" s="8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24</v>
      </c>
      <c r="H13" s="8" t="s">
        <v>25</v>
      </c>
      <c r="I13" s="8" t="s">
        <v>26</v>
      </c>
      <c r="J13" s="8" t="s">
        <v>27</v>
      </c>
      <c r="K13" s="8" t="s">
        <v>28</v>
      </c>
    </row>
    <row r="14" ht="20" customHeight="1" spans="1:11" x14ac:dyDescent="0.25">
      <c r="A14" s="9">
        <v>1</v>
      </c>
      <c r="B14" s="4"/>
      <c r="C14" s="4"/>
      <c r="D14" s="9"/>
      <c r="E14" s="5"/>
      <c r="F14" s="10"/>
      <c r="G14" s="10">
        <f>IF(D14="","",D14*F14)</f>
      </c>
      <c r="H14" s="10"/>
      <c r="I14" s="10">
        <f>IF(D14="","",D14*H14)</f>
      </c>
      <c r="J14" s="10">
        <f>IF(D14="","",G14+I14)</f>
      </c>
      <c r="K14" s="5"/>
    </row>
    <row r="15" ht="20" customHeight="1" spans="1:11" x14ac:dyDescent="0.25">
      <c r="A15" s="9">
        <v>2</v>
      </c>
      <c r="B15" s="4"/>
      <c r="C15" s="4"/>
      <c r="D15" s="9"/>
      <c r="E15" s="5"/>
      <c r="F15" s="10"/>
      <c r="G15" s="10">
        <f>IF(D15="","",D15*F15)</f>
      </c>
      <c r="H15" s="10"/>
      <c r="I15" s="10">
        <f>IF(D15="","",D15*H15)</f>
      </c>
      <c r="J15" s="10">
        <f>IF(D15="","",G15+I15)</f>
      </c>
      <c r="K15" s="5"/>
    </row>
    <row r="16" ht="20" customHeight="1" spans="1:11" x14ac:dyDescent="0.25">
      <c r="A16" s="9">
        <v>3</v>
      </c>
      <c r="B16" s="4"/>
      <c r="C16" s="4"/>
      <c r="D16" s="9"/>
      <c r="E16" s="5"/>
      <c r="F16" s="10"/>
      <c r="G16" s="10">
        <f>IF(D16="","",D16*F16)</f>
      </c>
      <c r="H16" s="10"/>
      <c r="I16" s="10">
        <f>IF(D16="","",D16*H16)</f>
      </c>
      <c r="J16" s="10">
        <f>IF(D16="","",G16+I16)</f>
      </c>
      <c r="K16" s="5"/>
    </row>
    <row r="17" ht="20" customHeight="1" spans="1:11" x14ac:dyDescent="0.25">
      <c r="A17" s="9">
        <v>4</v>
      </c>
      <c r="B17" s="4"/>
      <c r="C17" s="4"/>
      <c r="D17" s="9"/>
      <c r="E17" s="5"/>
      <c r="F17" s="10"/>
      <c r="G17" s="10">
        <f>IF(D17="","",D17*F17)</f>
      </c>
      <c r="H17" s="10"/>
      <c r="I17" s="10">
        <f>IF(D17="","",D17*H17)</f>
      </c>
      <c r="J17" s="10">
        <f>IF(D17="","",G17+I17)</f>
      </c>
      <c r="K17" s="5"/>
    </row>
    <row r="18" ht="20" customHeight="1" spans="1:11" x14ac:dyDescent="0.25">
      <c r="A18" s="9">
        <v>5</v>
      </c>
      <c r="B18" s="4"/>
      <c r="C18" s="4"/>
      <c r="D18" s="9"/>
      <c r="E18" s="5"/>
      <c r="F18" s="10"/>
      <c r="G18" s="10">
        <f>IF(D18="","",D18*F18)</f>
      </c>
      <c r="H18" s="10"/>
      <c r="I18" s="10">
        <f>IF(D18="","",D18*H18)</f>
      </c>
      <c r="J18" s="10">
        <f>IF(D18="","",G18+I18)</f>
      </c>
      <c r="K18" s="5"/>
    </row>
    <row r="19" ht="20" customHeight="1" spans="1:11" x14ac:dyDescent="0.25">
      <c r="A19" s="9">
        <v>6</v>
      </c>
      <c r="B19" s="4"/>
      <c r="C19" s="4"/>
      <c r="D19" s="9"/>
      <c r="E19" s="5"/>
      <c r="F19" s="10"/>
      <c r="G19" s="10">
        <f>IF(D19="","",D19*F19)</f>
      </c>
      <c r="H19" s="10"/>
      <c r="I19" s="10">
        <f>IF(D19="","",D19*H19)</f>
      </c>
      <c r="J19" s="10">
        <f>IF(D19="","",G19+I19)</f>
      </c>
      <c r="K19" s="5"/>
    </row>
    <row r="20" ht="20" customHeight="1" spans="1:11" x14ac:dyDescent="0.25">
      <c r="A20" s="9">
        <v>7</v>
      </c>
      <c r="B20" s="4"/>
      <c r="C20" s="4"/>
      <c r="D20" s="9"/>
      <c r="E20" s="5"/>
      <c r="F20" s="10"/>
      <c r="G20" s="10">
        <f>IF(D20="","",D20*F20)</f>
      </c>
      <c r="H20" s="10"/>
      <c r="I20" s="10">
        <f>IF(D20="","",D20*H20)</f>
      </c>
      <c r="J20" s="10">
        <f>IF(D20="","",G20+I20)</f>
      </c>
      <c r="K20" s="5"/>
    </row>
    <row r="21" ht="20" customHeight="1" spans="1:11" x14ac:dyDescent="0.25">
      <c r="A21" s="9">
        <v>8</v>
      </c>
      <c r="B21" s="4"/>
      <c r="C21" s="4"/>
      <c r="D21" s="9"/>
      <c r="E21" s="5"/>
      <c r="F21" s="10"/>
      <c r="G21" s="10">
        <f>IF(D21="","",D21*F21)</f>
      </c>
      <c r="H21" s="10"/>
      <c r="I21" s="10">
        <f>IF(D21="","",D21*H21)</f>
      </c>
      <c r="J21" s="10">
        <f>IF(D21="","",G21+I21)</f>
      </c>
      <c r="K21" s="5"/>
    </row>
    <row r="22" ht="20" customHeight="1" spans="1:11" x14ac:dyDescent="0.25">
      <c r="A22" s="9">
        <v>9</v>
      </c>
      <c r="B22" s="4"/>
      <c r="C22" s="4"/>
      <c r="D22" s="9"/>
      <c r="E22" s="5"/>
      <c r="F22" s="10"/>
      <c r="G22" s="10">
        <f>IF(D22="","",D22*F22)</f>
      </c>
      <c r="H22" s="10"/>
      <c r="I22" s="10">
        <f>IF(D22="","",D22*H22)</f>
      </c>
      <c r="J22" s="10">
        <f>IF(D22="","",G22+I22)</f>
      </c>
      <c r="K22" s="5"/>
    </row>
    <row r="23" ht="20" customHeight="1" spans="1:11" x14ac:dyDescent="0.25">
      <c r="A23" s="9">
        <v>10</v>
      </c>
      <c r="B23" s="4"/>
      <c r="C23" s="4"/>
      <c r="D23" s="9"/>
      <c r="E23" s="5"/>
      <c r="F23" s="10"/>
      <c r="G23" s="10">
        <f>IF(D23="","",D23*F23)</f>
      </c>
      <c r="H23" s="10"/>
      <c r="I23" s="10">
        <f>IF(D23="","",D23*H23)</f>
      </c>
      <c r="J23" s="10">
        <f>IF(D23="","",G23+I23)</f>
      </c>
      <c r="K23" s="5"/>
    </row>
    <row r="24" ht="20" customHeight="1" spans="1:11" x14ac:dyDescent="0.25">
      <c r="A24" s="9">
        <v>11</v>
      </c>
      <c r="B24" s="4"/>
      <c r="C24" s="4"/>
      <c r="D24" s="9"/>
      <c r="E24" s="5"/>
      <c r="F24" s="10"/>
      <c r="G24" s="10">
        <f>IF(D24="","",D24*F24)</f>
      </c>
      <c r="H24" s="10"/>
      <c r="I24" s="10">
        <f>IF(D24="","",D24*H24)</f>
      </c>
      <c r="J24" s="10">
        <f>IF(D24="","",G24+I24)</f>
      </c>
      <c r="K24" s="5"/>
    </row>
    <row r="25" ht="20" customHeight="1" spans="1:11" x14ac:dyDescent="0.25">
      <c r="A25" s="9">
        <v>12</v>
      </c>
      <c r="B25" s="4"/>
      <c r="C25" s="4"/>
      <c r="D25" s="9"/>
      <c r="E25" s="5"/>
      <c r="F25" s="10"/>
      <c r="G25" s="10">
        <f>IF(D25="","",D25*F25)</f>
      </c>
      <c r="H25" s="10"/>
      <c r="I25" s="10">
        <f>IF(D25="","",D25*H25)</f>
      </c>
      <c r="J25" s="10">
        <f>IF(D25="","",G25+I25)</f>
      </c>
      <c r="K25" s="5"/>
    </row>
    <row r="26" ht="20" customHeight="1" spans="5:11" x14ac:dyDescent="0.25">
      <c r="E26" s="3" t="s">
        <v>29</v>
      </c>
      <c r="F26" s="3"/>
      <c r="G26" s="10">
        <f>SUM(G14:G25)</f>
        <v>0</v>
      </c>
      <c r="H26" s="5"/>
      <c r="I26" s="10">
        <f>SUM(I14:I25)</f>
        <v>0</v>
      </c>
      <c r="J26" s="10">
        <f>SUM(J14:J25)</f>
        <v>0</v>
      </c>
      <c r="K26" s="5"/>
    </row>
    <row r="27" ht="20" customHeight="1" spans="6:11" x14ac:dyDescent="0.25">
      <c r="F27" s="3" t="s">
        <v>30</v>
      </c>
      <c r="G27" s="3"/>
      <c r="H27" s="3"/>
      <c r="I27" s="9"/>
      <c r="J27" s="10">
        <f>ROUNDDOWN(I26*I27/100,0)</f>
        <v>0</v>
      </c>
      <c r="K27" s="5"/>
    </row>
    <row r="28" ht="20" customHeight="1" spans="6:11" x14ac:dyDescent="0.25">
      <c r="F28" s="3" t="s">
        <v>31</v>
      </c>
      <c r="G28" s="3"/>
      <c r="H28" s="3"/>
      <c r="I28" s="9"/>
      <c r="J28" s="10">
        <f>ROUNDDOWN(J26*I28/100,0)</f>
        <v>0</v>
      </c>
      <c r="K28" s="5"/>
    </row>
    <row r="29" ht="20" customHeight="1" spans="6:11" x14ac:dyDescent="0.25">
      <c r="F29" s="3" t="s">
        <v>32</v>
      </c>
      <c r="G29" s="3"/>
      <c r="H29" s="3"/>
      <c r="I29" s="5"/>
      <c r="J29" s="10"/>
      <c r="K29" s="5"/>
    </row>
    <row r="30" ht="20" customHeight="1" spans="6:11" x14ac:dyDescent="0.25">
      <c r="F30" s="3" t="s">
        <v>33</v>
      </c>
      <c r="G30" s="3"/>
      <c r="H30" s="3"/>
      <c r="I30" s="5"/>
      <c r="J30" s="10">
        <f>SUM(J26:J29)</f>
        <v>0</v>
      </c>
      <c r="K30" s="5"/>
    </row>
    <row r="31" ht="20" customHeight="1" spans="6:11" x14ac:dyDescent="0.25">
      <c r="F31" s="3" t="s">
        <v>34</v>
      </c>
      <c r="G31" s="3"/>
      <c r="H31" s="3"/>
      <c r="I31" s="5"/>
      <c r="J31" s="10">
        <f>ROUNDDOWN(J30*0.1,0)</f>
        <v>0</v>
      </c>
      <c r="K31" s="5"/>
    </row>
    <row r="32" ht="20" customHeight="1" spans="6:11" x14ac:dyDescent="0.25">
      <c r="F32" s="3" t="s">
        <v>35</v>
      </c>
      <c r="G32" s="3"/>
      <c r="H32" s="3"/>
      <c r="I32" s="5"/>
      <c r="J32" s="7">
        <f>J30+J31</f>
        <v>0</v>
      </c>
      <c r="K32" s="5"/>
    </row>
    <row r="33" ht="20" customHeight="1" x14ac:dyDescent="0.25"/>
    <row r="34" ht="36" customHeight="1" spans="1:11" x14ac:dyDescent="0.25">
      <c r="A34" s="3" t="s">
        <v>28</v>
      </c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26">
    <mergeCell ref="A1:K1"/>
    <mergeCell ref="A3:E3"/>
    <mergeCell ref="I3:K3"/>
    <mergeCell ref="A4:E4"/>
    <mergeCell ref="I4:K4"/>
    <mergeCell ref="A5:E5"/>
    <mergeCell ref="I5:K5"/>
    <mergeCell ref="B6:E6"/>
    <mergeCell ref="H6:K6"/>
    <mergeCell ref="B7:E7"/>
    <mergeCell ref="H7:K7"/>
    <mergeCell ref="B8:E8"/>
    <mergeCell ref="H8:K8"/>
    <mergeCell ref="B9:E9"/>
    <mergeCell ref="H9:K9"/>
    <mergeCell ref="B10:E10"/>
    <mergeCell ref="A12:B12"/>
    <mergeCell ref="C12:E12"/>
    <mergeCell ref="E26:F26"/>
    <mergeCell ref="F27:H27"/>
    <mergeCell ref="F28:H28"/>
    <mergeCell ref="F29:H29"/>
    <mergeCell ref="F30:H30"/>
    <mergeCell ref="F31:H31"/>
    <mergeCell ref="F32:H32"/>
    <mergeCell ref="B34:K34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16" customWidth="1"/>
    <col min="4" max="4" width="7" customWidth="1"/>
    <col min="5" max="5" width="5" customWidth="1"/>
    <col min="6" max="6" width="10" customWidth="1"/>
    <col min="7" max="7" width="11" customWidth="1"/>
    <col min="8" max="8" width="10" customWidth="1"/>
    <col min="9" max="9" width="11" customWidth="1"/>
    <col min="10" max="10" width="12" customWidth="1"/>
    <col min="11" max="11" width="14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x14ac:dyDescent="0.25"/>
    <row r="3" ht="20" customHeight="1" spans="1:11" x14ac:dyDescent="0.25">
      <c r="A3" s="2" t="s">
        <v>36</v>
      </c>
      <c r="B3" s="2"/>
      <c r="C3" s="2"/>
      <c r="D3" s="2"/>
      <c r="E3" s="2"/>
      <c r="H3" s="3" t="s">
        <v>2</v>
      </c>
      <c r="I3" s="4" t="s">
        <v>37</v>
      </c>
      <c r="J3" s="4"/>
      <c r="K3" s="4"/>
    </row>
    <row r="4" ht="20" customHeight="1" spans="1:11" x14ac:dyDescent="0.25">
      <c r="A4" s="5" t="s">
        <v>38</v>
      </c>
      <c r="B4" s="5"/>
      <c r="C4" s="5"/>
      <c r="D4" s="5"/>
      <c r="E4" s="5"/>
      <c r="H4" s="3" t="s">
        <v>4</v>
      </c>
      <c r="I4" s="4" t="s">
        <v>39</v>
      </c>
      <c r="J4" s="4"/>
      <c r="K4" s="4"/>
    </row>
    <row r="5" ht="20" customHeight="1" spans="1:11" x14ac:dyDescent="0.25">
      <c r="A5" s="6" t="s">
        <v>5</v>
      </c>
      <c r="B5" s="6"/>
      <c r="C5" s="6"/>
      <c r="D5" s="6"/>
      <c r="E5" s="6"/>
      <c r="H5" s="3" t="s">
        <v>6</v>
      </c>
      <c r="I5" s="4" t="s">
        <v>40</v>
      </c>
      <c r="J5" s="4"/>
      <c r="K5" s="4"/>
    </row>
    <row r="6" ht="20" customHeight="1" spans="1:11" x14ac:dyDescent="0.25">
      <c r="A6" s="3" t="s">
        <v>7</v>
      </c>
      <c r="B6" s="4" t="s">
        <v>41</v>
      </c>
      <c r="C6" s="4"/>
      <c r="D6" s="4"/>
      <c r="E6" s="4"/>
      <c r="H6" s="5" t="s">
        <v>8</v>
      </c>
      <c r="I6" s="5"/>
      <c r="J6" s="5"/>
      <c r="K6" s="5"/>
    </row>
    <row r="7" ht="20" customHeight="1" spans="1:11" x14ac:dyDescent="0.25">
      <c r="A7" s="3" t="s">
        <v>9</v>
      </c>
      <c r="B7" s="4" t="s">
        <v>42</v>
      </c>
      <c r="C7" s="4"/>
      <c r="D7" s="4"/>
      <c r="E7" s="4"/>
      <c r="H7" s="6" t="s">
        <v>10</v>
      </c>
      <c r="I7" s="6"/>
      <c r="J7" s="6"/>
      <c r="K7" s="6"/>
    </row>
    <row r="8" ht="20" customHeight="1" spans="1:11" x14ac:dyDescent="0.25">
      <c r="A8" s="3" t="s">
        <v>11</v>
      </c>
      <c r="B8" s="4" t="s">
        <v>43</v>
      </c>
      <c r="C8" s="4"/>
      <c r="D8" s="4"/>
      <c r="E8" s="4"/>
      <c r="H8" s="6" t="s">
        <v>12</v>
      </c>
      <c r="I8" s="6"/>
      <c r="J8" s="6"/>
      <c r="K8" s="6"/>
    </row>
    <row r="9" ht="20" customHeight="1" spans="1:11" x14ac:dyDescent="0.25">
      <c r="A9" s="3" t="s">
        <v>13</v>
      </c>
      <c r="B9" s="4" t="s">
        <v>44</v>
      </c>
      <c r="C9" s="4"/>
      <c r="D9" s="4"/>
      <c r="E9" s="4"/>
      <c r="H9" s="6" t="s">
        <v>14</v>
      </c>
      <c r="I9" s="6"/>
      <c r="J9" s="6"/>
      <c r="K9" s="6"/>
    </row>
    <row r="10" ht="20" customHeight="1" spans="1:5" x14ac:dyDescent="0.25">
      <c r="A10" s="3" t="s">
        <v>15</v>
      </c>
      <c r="B10" s="6" t="s">
        <v>16</v>
      </c>
      <c r="C10" s="6"/>
      <c r="D10" s="6"/>
      <c r="E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J32</f>
        <v>2178000</v>
      </c>
      <c r="D12" s="7"/>
      <c r="E12" s="7"/>
    </row>
    <row r="13" ht="20" customHeight="1" spans="1:11" x14ac:dyDescent="0.25">
      <c r="A13" s="8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24</v>
      </c>
      <c r="H13" s="8" t="s">
        <v>25</v>
      </c>
      <c r="I13" s="8" t="s">
        <v>26</v>
      </c>
      <c r="J13" s="8" t="s">
        <v>27</v>
      </c>
      <c r="K13" s="8" t="s">
        <v>28</v>
      </c>
    </row>
    <row r="14" ht="20" customHeight="1" spans="1:11" x14ac:dyDescent="0.25">
      <c r="A14" s="9">
        <v>1</v>
      </c>
      <c r="B14" s="4" t="s">
        <v>45</v>
      </c>
      <c r="C14" s="4" t="s">
        <v>46</v>
      </c>
      <c r="D14" s="9">
        <v>120</v>
      </c>
      <c r="E14" s="5" t="s">
        <v>47</v>
      </c>
      <c r="F14" s="10">
        <v>1200</v>
      </c>
      <c r="G14" s="10">
        <f>IF(D14="","",D14*F14)</f>
        <v>144000</v>
      </c>
      <c r="H14" s="10">
        <v>1800</v>
      </c>
      <c r="I14" s="10">
        <f>IF(D14="","",D14*H14)</f>
        <v>216000</v>
      </c>
      <c r="J14" s="10">
        <f>IF(D14="","",G14+I14)</f>
        <v>360000</v>
      </c>
      <c r="K14" s="5"/>
    </row>
    <row r="15" ht="20" customHeight="1" spans="1:11" x14ac:dyDescent="0.25">
      <c r="A15" s="9">
        <v>2</v>
      </c>
      <c r="B15" s="4" t="s">
        <v>48</v>
      </c>
      <c r="C15" s="4" t="s">
        <v>49</v>
      </c>
      <c r="D15" s="9">
        <v>240</v>
      </c>
      <c r="E15" s="5" t="s">
        <v>47</v>
      </c>
      <c r="F15" s="10">
        <v>450</v>
      </c>
      <c r="G15" s="10">
        <f>IF(D15="","",D15*F15)</f>
        <v>108000</v>
      </c>
      <c r="H15" s="10">
        <v>700</v>
      </c>
      <c r="I15" s="10">
        <f>IF(D15="","",D15*H15)</f>
        <v>168000</v>
      </c>
      <c r="J15" s="10">
        <f>IF(D15="","",G15+I15)</f>
        <v>276000</v>
      </c>
      <c r="K15" s="5"/>
    </row>
    <row r="16" ht="20" customHeight="1" spans="1:11" x14ac:dyDescent="0.25">
      <c r="A16" s="9">
        <v>3</v>
      </c>
      <c r="B16" s="4" t="s">
        <v>50</v>
      </c>
      <c r="C16" s="4" t="s">
        <v>51</v>
      </c>
      <c r="D16" s="9">
        <v>260</v>
      </c>
      <c r="E16" s="5" t="s">
        <v>47</v>
      </c>
      <c r="F16" s="10">
        <v>300</v>
      </c>
      <c r="G16" s="10">
        <f>IF(D16="","",D16*F16)</f>
        <v>78000</v>
      </c>
      <c r="H16" s="10">
        <v>600</v>
      </c>
      <c r="I16" s="10">
        <f>IF(D16="","",D16*H16)</f>
        <v>156000</v>
      </c>
      <c r="J16" s="10">
        <f>IF(D16="","",G16+I16)</f>
        <v>234000</v>
      </c>
      <c r="K16" s="5"/>
    </row>
    <row r="17" ht="20" customHeight="1" spans="1:11" x14ac:dyDescent="0.25">
      <c r="A17" s="9">
        <v>4</v>
      </c>
      <c r="B17" s="4" t="s">
        <v>52</v>
      </c>
      <c r="C17" s="4" t="s">
        <v>53</v>
      </c>
      <c r="D17" s="9">
        <v>180</v>
      </c>
      <c r="E17" s="5" t="s">
        <v>47</v>
      </c>
      <c r="F17" s="10">
        <v>2800</v>
      </c>
      <c r="G17" s="10">
        <f>IF(D17="","",D17*F17)</f>
        <v>504000</v>
      </c>
      <c r="H17" s="10">
        <v>800</v>
      </c>
      <c r="I17" s="10">
        <f>IF(D17="","",D17*H17)</f>
        <v>144000</v>
      </c>
      <c r="J17" s="10">
        <f>IF(D17="","",G17+I17)</f>
        <v>648000</v>
      </c>
      <c r="K17" s="5"/>
    </row>
    <row r="18" ht="20" customHeight="1" spans="1:11" x14ac:dyDescent="0.25">
      <c r="A18" s="9">
        <v>5</v>
      </c>
      <c r="B18" s="4" t="s">
        <v>54</v>
      </c>
      <c r="C18" s="4" t="s">
        <v>55</v>
      </c>
      <c r="D18" s="9">
        <v>90</v>
      </c>
      <c r="E18" s="5" t="s">
        <v>56</v>
      </c>
      <c r="F18" s="10">
        <v>250</v>
      </c>
      <c r="G18" s="10">
        <f>IF(D18="","",D18*F18)</f>
        <v>22500</v>
      </c>
      <c r="H18" s="10">
        <v>300</v>
      </c>
      <c r="I18" s="10">
        <f>IF(D18="","",D18*H18)</f>
        <v>27000</v>
      </c>
      <c r="J18" s="10">
        <f>IF(D18="","",G18+I18)</f>
        <v>49500</v>
      </c>
      <c r="K18" s="5"/>
    </row>
    <row r="19" ht="20" customHeight="1" spans="1:11" x14ac:dyDescent="0.25">
      <c r="A19" s="9">
        <v>6</v>
      </c>
      <c r="B19" s="4" t="s">
        <v>57</v>
      </c>
      <c r="C19" s="4"/>
      <c r="D19" s="9">
        <v>1</v>
      </c>
      <c r="E19" s="5" t="s">
        <v>58</v>
      </c>
      <c r="F19" s="10">
        <v>30000</v>
      </c>
      <c r="G19" s="10">
        <f>IF(D19="","",D19*F19)</f>
        <v>30000</v>
      </c>
      <c r="H19" s="10">
        <v>80000</v>
      </c>
      <c r="I19" s="10">
        <f>IF(D19="","",D19*H19)</f>
        <v>80000</v>
      </c>
      <c r="J19" s="10">
        <f>IF(D19="","",G19+I19)</f>
        <v>110000</v>
      </c>
      <c r="K19" s="5"/>
    </row>
    <row r="20" ht="20" customHeight="1" spans="1:11" x14ac:dyDescent="0.25">
      <c r="A20" s="9">
        <v>7</v>
      </c>
      <c r="B20" s="4" t="s">
        <v>59</v>
      </c>
      <c r="C20" s="4" t="s">
        <v>60</v>
      </c>
      <c r="D20" s="9">
        <v>1</v>
      </c>
      <c r="E20" s="5" t="s">
        <v>58</v>
      </c>
      <c r="F20" s="10">
        <v>60000</v>
      </c>
      <c r="G20" s="10">
        <f>IF(D20="","",D20*F20)</f>
        <v>60000</v>
      </c>
      <c r="H20" s="10">
        <v>0</v>
      </c>
      <c r="I20" s="10">
        <f>IF(D20="","",D20*H20)</f>
        <v>0</v>
      </c>
      <c r="J20" s="10">
        <f>IF(D20="","",G20+I20)</f>
        <v>60000</v>
      </c>
      <c r="K20" s="5" t="s">
        <v>61</v>
      </c>
    </row>
    <row r="21" ht="20" customHeight="1" spans="1:11" x14ac:dyDescent="0.25">
      <c r="A21" s="9">
        <v>8</v>
      </c>
      <c r="B21" s="4"/>
      <c r="C21" s="4"/>
      <c r="D21" s="9"/>
      <c r="E21" s="5"/>
      <c r="F21" s="10"/>
      <c r="G21" s="10">
        <f>IF(D21="","",D21*F21)</f>
      </c>
      <c r="H21" s="10"/>
      <c r="I21" s="10">
        <f>IF(D21="","",D21*H21)</f>
      </c>
      <c r="J21" s="10">
        <f>IF(D21="","",G21+I21)</f>
      </c>
      <c r="K21" s="5"/>
    </row>
    <row r="22" ht="20" customHeight="1" spans="1:11" x14ac:dyDescent="0.25">
      <c r="A22" s="9">
        <v>9</v>
      </c>
      <c r="B22" s="4"/>
      <c r="C22" s="4"/>
      <c r="D22" s="9"/>
      <c r="E22" s="5"/>
      <c r="F22" s="10"/>
      <c r="G22" s="10">
        <f>IF(D22="","",D22*F22)</f>
      </c>
      <c r="H22" s="10"/>
      <c r="I22" s="10">
        <f>IF(D22="","",D22*H22)</f>
      </c>
      <c r="J22" s="10">
        <f>IF(D22="","",G22+I22)</f>
      </c>
      <c r="K22" s="5"/>
    </row>
    <row r="23" ht="20" customHeight="1" spans="1:11" x14ac:dyDescent="0.25">
      <c r="A23" s="9">
        <v>10</v>
      </c>
      <c r="B23" s="4"/>
      <c r="C23" s="4"/>
      <c r="D23" s="9"/>
      <c r="E23" s="5"/>
      <c r="F23" s="10"/>
      <c r="G23" s="10">
        <f>IF(D23="","",D23*F23)</f>
      </c>
      <c r="H23" s="10"/>
      <c r="I23" s="10">
        <f>IF(D23="","",D23*H23)</f>
      </c>
      <c r="J23" s="10">
        <f>IF(D23="","",G23+I23)</f>
      </c>
      <c r="K23" s="5"/>
    </row>
    <row r="24" ht="20" customHeight="1" spans="1:11" x14ac:dyDescent="0.25">
      <c r="A24" s="9">
        <v>11</v>
      </c>
      <c r="B24" s="4"/>
      <c r="C24" s="4"/>
      <c r="D24" s="9"/>
      <c r="E24" s="5"/>
      <c r="F24" s="10"/>
      <c r="G24" s="10">
        <f>IF(D24="","",D24*F24)</f>
      </c>
      <c r="H24" s="10"/>
      <c r="I24" s="10">
        <f>IF(D24="","",D24*H24)</f>
      </c>
      <c r="J24" s="10">
        <f>IF(D24="","",G24+I24)</f>
      </c>
      <c r="K24" s="5"/>
    </row>
    <row r="25" ht="20" customHeight="1" spans="1:11" x14ac:dyDescent="0.25">
      <c r="A25" s="9">
        <v>12</v>
      </c>
      <c r="B25" s="4"/>
      <c r="C25" s="4"/>
      <c r="D25" s="9"/>
      <c r="E25" s="5"/>
      <c r="F25" s="10"/>
      <c r="G25" s="10">
        <f>IF(D25="","",D25*F25)</f>
      </c>
      <c r="H25" s="10"/>
      <c r="I25" s="10">
        <f>IF(D25="","",D25*H25)</f>
      </c>
      <c r="J25" s="10">
        <f>IF(D25="","",G25+I25)</f>
      </c>
      <c r="K25" s="5"/>
    </row>
    <row r="26" ht="20" customHeight="1" spans="5:11" x14ac:dyDescent="0.25">
      <c r="E26" s="3" t="s">
        <v>29</v>
      </c>
      <c r="F26" s="3"/>
      <c r="G26" s="10">
        <f>SUM(G14:G25)</f>
        <v>946500</v>
      </c>
      <c r="H26" s="5"/>
      <c r="I26" s="10">
        <f>SUM(I14:I25)</f>
        <v>791000</v>
      </c>
      <c r="J26" s="10">
        <f>SUM(J14:J25)</f>
        <v>1737500</v>
      </c>
      <c r="K26" s="5"/>
    </row>
    <row r="27" ht="20" customHeight="1" spans="6:11" x14ac:dyDescent="0.25">
      <c r="F27" s="3" t="s">
        <v>30</v>
      </c>
      <c r="G27" s="3"/>
      <c r="H27" s="3"/>
      <c r="I27" s="9">
        <v>15</v>
      </c>
      <c r="J27" s="10">
        <f>ROUNDDOWN(I26*I27/100,0)</f>
        <v>118650</v>
      </c>
      <c r="K27" s="5" t="s">
        <v>62</v>
      </c>
    </row>
    <row r="28" ht="20" customHeight="1" spans="6:11" x14ac:dyDescent="0.25">
      <c r="F28" s="3" t="s">
        <v>31</v>
      </c>
      <c r="G28" s="3"/>
      <c r="H28" s="3"/>
      <c r="I28" s="9">
        <v>8</v>
      </c>
      <c r="J28" s="10">
        <f>ROUNDDOWN(J26*I28/100,0)</f>
        <v>139000</v>
      </c>
      <c r="K28" s="5" t="s">
        <v>63</v>
      </c>
    </row>
    <row r="29" ht="20" customHeight="1" spans="6:11" x14ac:dyDescent="0.25">
      <c r="F29" s="3" t="s">
        <v>32</v>
      </c>
      <c r="G29" s="3"/>
      <c r="H29" s="3"/>
      <c r="I29" s="5"/>
      <c r="J29" s="10">
        <v>-15150</v>
      </c>
      <c r="K29" s="5"/>
    </row>
    <row r="30" ht="20" customHeight="1" spans="6:11" x14ac:dyDescent="0.25">
      <c r="F30" s="3" t="s">
        <v>33</v>
      </c>
      <c r="G30" s="3"/>
      <c r="H30" s="3"/>
      <c r="I30" s="5"/>
      <c r="J30" s="10">
        <f>SUM(J26:J29)</f>
        <v>1980000</v>
      </c>
      <c r="K30" s="5"/>
    </row>
    <row r="31" ht="20" customHeight="1" spans="6:11" x14ac:dyDescent="0.25">
      <c r="F31" s="3" t="s">
        <v>34</v>
      </c>
      <c r="G31" s="3"/>
      <c r="H31" s="3"/>
      <c r="I31" s="5"/>
      <c r="J31" s="10">
        <f>ROUNDDOWN(J30*0.1,0)</f>
        <v>198000</v>
      </c>
      <c r="K31" s="5"/>
    </row>
    <row r="32" ht="20" customHeight="1" spans="6:11" x14ac:dyDescent="0.25">
      <c r="F32" s="3" t="s">
        <v>35</v>
      </c>
      <c r="G32" s="3"/>
      <c r="H32" s="3"/>
      <c r="I32" s="5"/>
      <c r="J32" s="7">
        <f>J30+J31</f>
        <v>2178000</v>
      </c>
      <c r="K32" s="5"/>
    </row>
    <row r="33" ht="20" customHeight="1" x14ac:dyDescent="0.25"/>
    <row r="34" ht="36" customHeight="1" spans="1:11" x14ac:dyDescent="0.25">
      <c r="A34" s="3" t="s">
        <v>28</v>
      </c>
      <c r="B34" s="4" t="s">
        <v>64</v>
      </c>
      <c r="C34" s="4"/>
      <c r="D34" s="4"/>
      <c r="E34" s="4"/>
      <c r="F34" s="4"/>
      <c r="G34" s="4"/>
      <c r="H34" s="4"/>
      <c r="I34" s="4"/>
      <c r="J34" s="4"/>
      <c r="K34" s="4"/>
    </row>
  </sheetData>
  <mergeCells count="26">
    <mergeCell ref="A1:K1"/>
    <mergeCell ref="A3:E3"/>
    <mergeCell ref="I3:K3"/>
    <mergeCell ref="A4:E4"/>
    <mergeCell ref="I4:K4"/>
    <mergeCell ref="A5:E5"/>
    <mergeCell ref="I5:K5"/>
    <mergeCell ref="B6:E6"/>
    <mergeCell ref="H6:K6"/>
    <mergeCell ref="B7:E7"/>
    <mergeCell ref="H7:K7"/>
    <mergeCell ref="B8:E8"/>
    <mergeCell ref="H8:K8"/>
    <mergeCell ref="B9:E9"/>
    <mergeCell ref="H9:K9"/>
    <mergeCell ref="B10:E10"/>
    <mergeCell ref="A12:B12"/>
    <mergeCell ref="C12:E12"/>
    <mergeCell ref="E26:F26"/>
    <mergeCell ref="F27:H27"/>
    <mergeCell ref="F28:H28"/>
    <mergeCell ref="F29:H29"/>
    <mergeCell ref="F30:H30"/>
    <mergeCell ref="F31:H31"/>
    <mergeCell ref="F32:H32"/>
    <mergeCell ref="B34:K34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65</v>
      </c>
      <c r="B1" s="1"/>
    </row>
    <row r="2" ht="20" customHeight="1" spans="1:2" x14ac:dyDescent="0.25">
      <c r="A2" s="3" t="s">
        <v>66</v>
      </c>
      <c r="B2" s="5" t="s">
        <v>67</v>
      </c>
    </row>
    <row r="3" ht="20" customHeight="1" spans="1:2" x14ac:dyDescent="0.25">
      <c r="A3" s="3" t="s">
        <v>68</v>
      </c>
      <c r="B3" s="5" t="s">
        <v>69</v>
      </c>
    </row>
    <row r="4" ht="20" customHeight="1" spans="1:2" x14ac:dyDescent="0.25">
      <c r="A4" s="3" t="s">
        <v>70</v>
      </c>
      <c r="B4" s="5" t="s">
        <v>71</v>
      </c>
    </row>
    <row r="5" ht="20" customHeight="1" spans="1:2" x14ac:dyDescent="0.25">
      <c r="A5" s="3" t="s">
        <v>72</v>
      </c>
      <c r="B5" s="5" t="s">
        <v>73</v>
      </c>
    </row>
    <row r="6" ht="20" customHeight="1" spans="1:2" x14ac:dyDescent="0.25">
      <c r="A6" s="3" t="s">
        <v>74</v>
      </c>
      <c r="B6" s="5" t="s">
        <v>75</v>
      </c>
    </row>
    <row r="7" ht="20" customHeight="1" spans="1:2" x14ac:dyDescent="0.25">
      <c r="A7" s="3" t="s">
        <v>76</v>
      </c>
      <c r="B7" s="5" t="s">
        <v>77</v>
      </c>
    </row>
    <row r="8" ht="20" customHeight="1" spans="1:2" x14ac:dyDescent="0.25">
      <c r="A8" s="3" t="s">
        <v>78</v>
      </c>
      <c r="B8" s="5" t="s">
        <v>39</v>
      </c>
    </row>
    <row r="9" ht="20" customHeight="1" spans="1:2" x14ac:dyDescent="0.25">
      <c r="A9" s="3" t="s">
        <v>79</v>
      </c>
      <c r="B9" s="5" t="s">
        <v>80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